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ppr-my.sharepoint.com/personal/perez_m_jp_pr_gov/Documents/Backup Maggie/Año 2025/IEG2025/Publicaciones 2025/Estadísticas Seleccionadas de Comercio Exterior 2025/"/>
    </mc:Choice>
  </mc:AlternateContent>
  <xr:revisionPtr revIDLastSave="507" documentId="8_{DAC0EE52-D904-48FF-B091-4C92596E70BC}" xr6:coauthVersionLast="47" xr6:coauthVersionMax="47" xr10:uidLastSave="{375D5E53-BC23-4FF9-BE7F-A4E11449BF13}"/>
  <bookViews>
    <workbookView xWindow="-98" yWindow="-98" windowWidth="19396" windowHeight="11475" xr2:uid="{00000000-000D-0000-FFFF-FFFF00000000}"/>
  </bookViews>
  <sheets>
    <sheet name="COMERCIO EXTERIOR 2025" sheetId="13" r:id="rId1"/>
    <sheet name="RESUMEN EJECUTIVO 2024" sheetId="17" state="hidden" r:id="rId2"/>
    <sheet name="INSTRUCCIONES-INSTRUCTIONS" sheetId="14" r:id="rId3"/>
    <sheet name="ÍNDICE-INDEX" sheetId="15" r:id="rId4"/>
    <sheet name="Tabla 1" sheetId="12" r:id="rId5"/>
    <sheet name="Tabla 2" sheetId="2" r:id="rId6"/>
    <sheet name="Tabla 3" sheetId="3" r:id="rId7"/>
    <sheet name="Tabla 4" sheetId="4" r:id="rId8"/>
    <sheet name="Tabla 5" sheetId="5" r:id="rId9"/>
    <sheet name="Tabla 6" sheetId="6" r:id="rId10"/>
    <sheet name="Tabla 7" sheetId="7" r:id="rId11"/>
    <sheet name="Tabla 8" sheetId="8" r:id="rId12"/>
    <sheet name="Tabla 9" sheetId="9" r:id="rId13"/>
    <sheet name="Tabla 10" sheetId="10" r:id="rId14"/>
    <sheet name="Tabla 11" sheetId="11"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5" i="9" l="1"/>
  <c r="G55" i="9"/>
  <c r="F55" i="9"/>
  <c r="E55" i="9"/>
  <c r="D55" i="9"/>
  <c r="C55" i="9"/>
  <c r="L54" i="9"/>
  <c r="L55" i="9" s="1"/>
  <c r="K54" i="9"/>
  <c r="K55" i="9" s="1"/>
  <c r="J54" i="9"/>
  <c r="J55" i="9" s="1"/>
  <c r="I54" i="9"/>
  <c r="I55" i="9" s="1"/>
  <c r="H54" i="9"/>
  <c r="G54" i="9"/>
  <c r="F54" i="9"/>
  <c r="E54" i="9"/>
  <c r="D54" i="9"/>
  <c r="C54" i="9"/>
  <c r="L25" i="9"/>
  <c r="K25" i="9"/>
  <c r="J25" i="9"/>
  <c r="I25" i="9"/>
  <c r="H25" i="9"/>
  <c r="G25" i="9"/>
  <c r="F25" i="9"/>
  <c r="E25" i="9"/>
  <c r="L24" i="9"/>
  <c r="K24" i="9"/>
  <c r="J24" i="9"/>
  <c r="I24" i="9"/>
  <c r="H24" i="9"/>
  <c r="G24" i="9"/>
  <c r="F24" i="9"/>
  <c r="E24" i="9"/>
  <c r="D24" i="9"/>
  <c r="D25" i="9" s="1"/>
  <c r="C24" i="9"/>
  <c r="C25" i="9" s="1"/>
  <c r="I127" i="8" l="1"/>
  <c r="E127" i="8"/>
  <c r="I125" i="8"/>
  <c r="E125" i="8"/>
  <c r="I124" i="8"/>
  <c r="E124" i="8"/>
  <c r="I123" i="8"/>
  <c r="E123" i="8"/>
  <c r="I122" i="8"/>
  <c r="E122" i="8"/>
  <c r="I120" i="8"/>
  <c r="E120" i="8"/>
  <c r="I119" i="8"/>
  <c r="E119" i="8"/>
  <c r="I118" i="8"/>
  <c r="E118" i="8"/>
  <c r="I117" i="8"/>
  <c r="E117" i="8"/>
  <c r="I116" i="8"/>
  <c r="E116" i="8"/>
  <c r="I115" i="8"/>
  <c r="E115" i="8"/>
  <c r="I114" i="8"/>
  <c r="E114" i="8"/>
  <c r="I113" i="8"/>
  <c r="E113" i="8"/>
  <c r="I112" i="8"/>
  <c r="E112" i="8"/>
  <c r="I111" i="8"/>
  <c r="E111" i="8"/>
  <c r="I110" i="8"/>
  <c r="E110" i="8"/>
  <c r="I109" i="8"/>
  <c r="E109" i="8"/>
  <c r="I108" i="8"/>
  <c r="E108" i="8"/>
  <c r="I107" i="8"/>
  <c r="E107" i="8"/>
  <c r="I106" i="8"/>
  <c r="E106" i="8"/>
  <c r="I105" i="8"/>
  <c r="E105" i="8"/>
  <c r="H104" i="8"/>
  <c r="H98" i="8" s="1"/>
  <c r="G104" i="8"/>
  <c r="G98" i="8" s="1"/>
  <c r="I98" i="8" s="1"/>
  <c r="D104" i="8"/>
  <c r="D98" i="8" s="1"/>
  <c r="C104" i="8"/>
  <c r="I102" i="8"/>
  <c r="E102" i="8"/>
  <c r="I100" i="8"/>
  <c r="E100" i="8"/>
  <c r="C98" i="8"/>
  <c r="I84" i="8"/>
  <c r="E84" i="8"/>
  <c r="I82" i="8"/>
  <c r="E82" i="8"/>
  <c r="I81" i="8"/>
  <c r="E81" i="8"/>
  <c r="I80" i="8"/>
  <c r="E80" i="8"/>
  <c r="I79" i="8"/>
  <c r="E79" i="8"/>
  <c r="I77" i="8"/>
  <c r="E77" i="8"/>
  <c r="I76" i="8"/>
  <c r="E76" i="8"/>
  <c r="I75" i="8"/>
  <c r="E75" i="8"/>
  <c r="I74" i="8"/>
  <c r="E74" i="8"/>
  <c r="I73" i="8"/>
  <c r="E73" i="8"/>
  <c r="I72" i="8"/>
  <c r="E72" i="8"/>
  <c r="I71" i="8"/>
  <c r="E71" i="8"/>
  <c r="I70" i="8"/>
  <c r="E70" i="8"/>
  <c r="I69" i="8"/>
  <c r="E69" i="8"/>
  <c r="I68" i="8"/>
  <c r="E68" i="8"/>
  <c r="I67" i="8"/>
  <c r="E67" i="8"/>
  <c r="I66" i="8"/>
  <c r="E66" i="8"/>
  <c r="I65" i="8"/>
  <c r="E65" i="8"/>
  <c r="I64" i="8"/>
  <c r="E64" i="8"/>
  <c r="I63" i="8"/>
  <c r="E63" i="8"/>
  <c r="I62" i="8"/>
  <c r="E62" i="8"/>
  <c r="H61" i="8"/>
  <c r="H55" i="8" s="1"/>
  <c r="G61" i="8"/>
  <c r="I61" i="8" s="1"/>
  <c r="D61" i="8"/>
  <c r="D55" i="8" s="1"/>
  <c r="C61" i="8"/>
  <c r="I59" i="8"/>
  <c r="E59" i="8"/>
  <c r="I57" i="8"/>
  <c r="E57" i="8"/>
  <c r="C55" i="8"/>
  <c r="I41" i="8"/>
  <c r="E41" i="8"/>
  <c r="I39" i="8"/>
  <c r="E39" i="8"/>
  <c r="I38" i="8"/>
  <c r="E38" i="8"/>
  <c r="I37" i="8"/>
  <c r="E37" i="8"/>
  <c r="I36" i="8"/>
  <c r="E36" i="8"/>
  <c r="I34" i="8"/>
  <c r="E34" i="8"/>
  <c r="I33" i="8"/>
  <c r="E33" i="8"/>
  <c r="I32" i="8"/>
  <c r="E32" i="8"/>
  <c r="I31" i="8"/>
  <c r="E31" i="8"/>
  <c r="I30" i="8"/>
  <c r="E30" i="8"/>
  <c r="I29" i="8"/>
  <c r="E29" i="8"/>
  <c r="I28" i="8"/>
  <c r="E28" i="8"/>
  <c r="I27" i="8"/>
  <c r="E27" i="8"/>
  <c r="I26" i="8"/>
  <c r="E26" i="8"/>
  <c r="I25" i="8"/>
  <c r="E25" i="8"/>
  <c r="I24" i="8"/>
  <c r="E24" i="8"/>
  <c r="I23" i="8"/>
  <c r="E23" i="8"/>
  <c r="I22" i="8"/>
  <c r="E22" i="8"/>
  <c r="I21" i="8"/>
  <c r="E21" i="8"/>
  <c r="I20" i="8"/>
  <c r="E20" i="8"/>
  <c r="I19" i="8"/>
  <c r="E19" i="8"/>
  <c r="H18" i="8"/>
  <c r="H12" i="8" s="1"/>
  <c r="G18" i="8"/>
  <c r="I18" i="8" s="1"/>
  <c r="D18" i="8"/>
  <c r="D12" i="8" s="1"/>
  <c r="C18" i="8"/>
  <c r="C12" i="8" s="1"/>
  <c r="I16" i="8"/>
  <c r="E16" i="8"/>
  <c r="I14" i="8"/>
  <c r="E14" i="8"/>
  <c r="E12" i="8" l="1"/>
  <c r="G12" i="8"/>
  <c r="I12" i="8" s="1"/>
  <c r="E61" i="8"/>
  <c r="E55" i="8"/>
  <c r="E98" i="8"/>
  <c r="G55" i="8"/>
  <c r="I55" i="8" s="1"/>
  <c r="I104" i="8"/>
  <c r="E104" i="8"/>
  <c r="E18" i="8"/>
  <c r="K39" i="4" l="1"/>
  <c r="J39" i="4"/>
  <c r="I39" i="4"/>
  <c r="H39" i="4"/>
  <c r="G39" i="4"/>
  <c r="F39" i="4"/>
  <c r="E39" i="4"/>
  <c r="D39" i="4"/>
  <c r="K38" i="4"/>
  <c r="J38" i="4"/>
  <c r="I38" i="4"/>
  <c r="H38" i="4"/>
  <c r="G38" i="4"/>
  <c r="F38" i="4"/>
  <c r="E38" i="4"/>
  <c r="D38" i="4"/>
  <c r="C38" i="4"/>
  <c r="C39" i="4" s="1"/>
  <c r="B38" i="4"/>
  <c r="B39" i="4" s="1"/>
  <c r="K23" i="4"/>
  <c r="J23" i="4"/>
  <c r="E23" i="4"/>
  <c r="D23" i="4"/>
  <c r="C23" i="4"/>
  <c r="B23" i="4"/>
  <c r="K22" i="4"/>
  <c r="J22" i="4"/>
  <c r="I22" i="4"/>
  <c r="I23" i="4" s="1"/>
  <c r="H22" i="4"/>
  <c r="H23" i="4" s="1"/>
  <c r="G22" i="4"/>
  <c r="G23" i="4" s="1"/>
  <c r="F22" i="4"/>
  <c r="F23" i="4" s="1"/>
  <c r="E22" i="4"/>
  <c r="D22" i="4"/>
  <c r="C22" i="4"/>
  <c r="B22" i="4"/>
  <c r="H309" i="3"/>
  <c r="D309" i="3"/>
  <c r="H308" i="3"/>
  <c r="D308" i="3"/>
  <c r="H307" i="3"/>
  <c r="D307" i="3"/>
  <c r="H306" i="3"/>
  <c r="D306" i="3"/>
  <c r="H305" i="3"/>
  <c r="D305" i="3"/>
  <c r="H304" i="3"/>
  <c r="D304" i="3"/>
  <c r="H303" i="3"/>
  <c r="D303" i="3"/>
  <c r="H302" i="3"/>
  <c r="D302" i="3"/>
  <c r="H301" i="3"/>
  <c r="D301" i="3"/>
  <c r="H299" i="3"/>
  <c r="D299" i="3"/>
  <c r="H298" i="3"/>
  <c r="D298" i="3"/>
  <c r="H297" i="3"/>
  <c r="D297" i="3"/>
  <c r="H296" i="3"/>
  <c r="D296" i="3"/>
  <c r="H295" i="3"/>
  <c r="D295" i="3"/>
  <c r="H294" i="3"/>
  <c r="D294" i="3"/>
  <c r="H293" i="3"/>
  <c r="D293" i="3"/>
  <c r="H292" i="3"/>
  <c r="D292" i="3"/>
  <c r="H291" i="3"/>
  <c r="D291" i="3"/>
  <c r="H290" i="3"/>
  <c r="D290" i="3"/>
  <c r="H289" i="3"/>
  <c r="D289" i="3"/>
  <c r="H275" i="3"/>
  <c r="D275" i="3"/>
  <c r="H274" i="3"/>
  <c r="D274" i="3"/>
  <c r="H273" i="3"/>
  <c r="D273" i="3"/>
  <c r="H272" i="3"/>
  <c r="D272" i="3"/>
  <c r="H271" i="3"/>
  <c r="D271" i="3"/>
  <c r="H270" i="3"/>
  <c r="D270" i="3"/>
  <c r="H269" i="3"/>
  <c r="D269" i="3"/>
  <c r="H268" i="3"/>
  <c r="D268" i="3"/>
  <c r="H267" i="3"/>
  <c r="D267" i="3"/>
  <c r="H266" i="3"/>
  <c r="D266" i="3"/>
  <c r="H265" i="3"/>
  <c r="D265" i="3"/>
  <c r="H264" i="3"/>
  <c r="D264" i="3"/>
  <c r="H263" i="3"/>
  <c r="D263" i="3"/>
  <c r="H262" i="3"/>
  <c r="D262" i="3"/>
  <c r="H261" i="3"/>
  <c r="D261" i="3"/>
  <c r="H260" i="3"/>
  <c r="D260" i="3"/>
  <c r="H259" i="3"/>
  <c r="D259" i="3"/>
  <c r="H258" i="3"/>
  <c r="D258" i="3"/>
  <c r="H257" i="3"/>
  <c r="D257" i="3"/>
  <c r="H256" i="3"/>
  <c r="D256" i="3"/>
  <c r="H255" i="3"/>
  <c r="D255" i="3"/>
  <c r="H254" i="3"/>
  <c r="D254" i="3"/>
  <c r="H253" i="3"/>
  <c r="D253" i="3"/>
  <c r="H252" i="3"/>
  <c r="D252" i="3"/>
  <c r="H251" i="3"/>
  <c r="D251" i="3"/>
  <c r="H250" i="3"/>
  <c r="D250" i="3"/>
  <c r="G248" i="3"/>
  <c r="F248" i="3"/>
  <c r="H248" i="3" s="1"/>
  <c r="C248" i="3"/>
  <c r="B248" i="3"/>
  <c r="D248" i="3" s="1"/>
  <c r="H234" i="3"/>
  <c r="D234" i="3"/>
  <c r="H233" i="3"/>
  <c r="D233" i="3"/>
  <c r="H232" i="3"/>
  <c r="D232" i="3"/>
  <c r="H231" i="3"/>
  <c r="D231" i="3"/>
  <c r="H229" i="3"/>
  <c r="D229" i="3"/>
  <c r="H228" i="3"/>
  <c r="D228" i="3"/>
  <c r="H227" i="3"/>
  <c r="D227" i="3"/>
  <c r="H226" i="3"/>
  <c r="D226" i="3"/>
  <c r="H225" i="3"/>
  <c r="D225" i="3"/>
  <c r="H224" i="3"/>
  <c r="D224" i="3"/>
  <c r="H222" i="3"/>
  <c r="D222" i="3"/>
  <c r="H221" i="3"/>
  <c r="D221" i="3"/>
  <c r="H220" i="3"/>
  <c r="D220" i="3"/>
  <c r="H219" i="3"/>
  <c r="D219" i="3"/>
  <c r="H218" i="3"/>
  <c r="D218" i="3"/>
  <c r="H217" i="3"/>
  <c r="D217" i="3"/>
  <c r="H216" i="3"/>
  <c r="D216" i="3"/>
  <c r="H215" i="3"/>
  <c r="D215" i="3"/>
  <c r="H214" i="3"/>
  <c r="D214" i="3"/>
  <c r="H213" i="3"/>
  <c r="D213" i="3"/>
  <c r="H212" i="3"/>
  <c r="D212" i="3"/>
  <c r="H211" i="3"/>
  <c r="D211" i="3"/>
  <c r="H210" i="3"/>
  <c r="D210" i="3"/>
  <c r="G208" i="3"/>
  <c r="F208" i="3"/>
  <c r="H208" i="3" s="1"/>
  <c r="C208" i="3"/>
  <c r="B208" i="3"/>
  <c r="D208" i="3" s="1"/>
  <c r="H194" i="3"/>
  <c r="D194" i="3"/>
  <c r="H193" i="3"/>
  <c r="D193" i="3"/>
  <c r="H192" i="3"/>
  <c r="D192" i="3"/>
  <c r="H191" i="3"/>
  <c r="D191" i="3"/>
  <c r="H190" i="3"/>
  <c r="D190" i="3"/>
  <c r="H189" i="3"/>
  <c r="D189" i="3"/>
  <c r="H188" i="3"/>
  <c r="D188" i="3"/>
  <c r="H187" i="3"/>
  <c r="D187" i="3"/>
  <c r="G185" i="3"/>
  <c r="F185" i="3"/>
  <c r="C185" i="3"/>
  <c r="D185" i="3" s="1"/>
  <c r="B185" i="3"/>
  <c r="H183" i="3"/>
  <c r="D183" i="3"/>
  <c r="H182" i="3"/>
  <c r="D182" i="3"/>
  <c r="H181" i="3"/>
  <c r="D181" i="3"/>
  <c r="H180" i="3"/>
  <c r="D180" i="3"/>
  <c r="H179" i="3"/>
  <c r="D179" i="3"/>
  <c r="H178" i="3"/>
  <c r="D178" i="3"/>
  <c r="H177" i="3"/>
  <c r="D177" i="3"/>
  <c r="H176" i="3"/>
  <c r="D176" i="3"/>
  <c r="H175" i="3"/>
  <c r="D175" i="3"/>
  <c r="H174" i="3"/>
  <c r="D174" i="3"/>
  <c r="H173" i="3"/>
  <c r="D173" i="3"/>
  <c r="H172" i="3"/>
  <c r="D172" i="3"/>
  <c r="H171" i="3"/>
  <c r="D171" i="3"/>
  <c r="H170" i="3"/>
  <c r="D170" i="3"/>
  <c r="H169" i="3"/>
  <c r="D169" i="3"/>
  <c r="H168" i="3"/>
  <c r="D168" i="3"/>
  <c r="H167" i="3"/>
  <c r="D167" i="3"/>
  <c r="H166" i="3"/>
  <c r="D166" i="3"/>
  <c r="H152" i="3"/>
  <c r="D152" i="3"/>
  <c r="H151" i="3"/>
  <c r="D151" i="3"/>
  <c r="H150" i="3"/>
  <c r="D150" i="3"/>
  <c r="H149" i="3"/>
  <c r="D149" i="3"/>
  <c r="H148" i="3"/>
  <c r="D148" i="3"/>
  <c r="H147" i="3"/>
  <c r="D147" i="3"/>
  <c r="H146" i="3"/>
  <c r="D146" i="3"/>
  <c r="H145" i="3"/>
  <c r="D145" i="3"/>
  <c r="H144" i="3"/>
  <c r="D144" i="3"/>
  <c r="H143" i="3"/>
  <c r="D143" i="3"/>
  <c r="H141" i="3"/>
  <c r="D141" i="3"/>
  <c r="H140" i="3"/>
  <c r="D140" i="3"/>
  <c r="H138" i="3"/>
  <c r="D138" i="3"/>
  <c r="H136" i="3"/>
  <c r="D136" i="3"/>
  <c r="H134" i="3"/>
  <c r="D134" i="3"/>
  <c r="H133" i="3"/>
  <c r="D133" i="3"/>
  <c r="H132" i="3"/>
  <c r="D132" i="3"/>
  <c r="H131" i="3"/>
  <c r="D131" i="3"/>
  <c r="H130" i="3"/>
  <c r="D130" i="3"/>
  <c r="H129" i="3"/>
  <c r="D129" i="3"/>
  <c r="H128" i="3"/>
  <c r="D128" i="3"/>
  <c r="H127" i="3"/>
  <c r="D127" i="3"/>
  <c r="G125" i="3"/>
  <c r="F125" i="3"/>
  <c r="C125" i="3"/>
  <c r="B125" i="3"/>
  <c r="H111" i="3"/>
  <c r="D111" i="3"/>
  <c r="H110" i="3"/>
  <c r="D110" i="3"/>
  <c r="H109" i="3"/>
  <c r="D109" i="3"/>
  <c r="H108" i="3"/>
  <c r="D108" i="3"/>
  <c r="H107" i="3"/>
  <c r="D107" i="3"/>
  <c r="H106" i="3"/>
  <c r="D106" i="3"/>
  <c r="H105" i="3"/>
  <c r="D105" i="3"/>
  <c r="H104" i="3"/>
  <c r="D104" i="3"/>
  <c r="H103" i="3"/>
  <c r="D103" i="3"/>
  <c r="H102" i="3"/>
  <c r="D102" i="3"/>
  <c r="H101" i="3"/>
  <c r="D101" i="3"/>
  <c r="H100" i="3"/>
  <c r="D100" i="3"/>
  <c r="H99" i="3"/>
  <c r="D99" i="3"/>
  <c r="G97" i="3"/>
  <c r="F97" i="3"/>
  <c r="H97" i="3" s="1"/>
  <c r="C97" i="3"/>
  <c r="B97" i="3"/>
  <c r="H95" i="3"/>
  <c r="D95" i="3"/>
  <c r="H94" i="3"/>
  <c r="D94" i="3"/>
  <c r="H93" i="3"/>
  <c r="D93" i="3"/>
  <c r="H91" i="3"/>
  <c r="G91" i="3"/>
  <c r="F91" i="3"/>
  <c r="C91" i="3"/>
  <c r="B91" i="3"/>
  <c r="H89" i="3"/>
  <c r="D89" i="3"/>
  <c r="H88" i="3"/>
  <c r="D88" i="3"/>
  <c r="H87" i="3"/>
  <c r="D87" i="3"/>
  <c r="H86" i="3"/>
  <c r="D86" i="3"/>
  <c r="H85" i="3"/>
  <c r="D85" i="3"/>
  <c r="H84" i="3"/>
  <c r="D84" i="3"/>
  <c r="H83" i="3"/>
  <c r="D83" i="3"/>
  <c r="G81" i="3"/>
  <c r="F81" i="3"/>
  <c r="C81" i="3"/>
  <c r="B81" i="3"/>
  <c r="H67" i="3"/>
  <c r="D67" i="3"/>
  <c r="H66" i="3"/>
  <c r="D66" i="3"/>
  <c r="H65" i="3"/>
  <c r="D65" i="3"/>
  <c r="H64" i="3"/>
  <c r="D64" i="3"/>
  <c r="H62" i="3"/>
  <c r="D62" i="3"/>
  <c r="H60" i="3"/>
  <c r="D60" i="3"/>
  <c r="H59" i="3"/>
  <c r="D59" i="3"/>
  <c r="H58" i="3"/>
  <c r="D58" i="3"/>
  <c r="H57" i="3"/>
  <c r="D57" i="3"/>
  <c r="H56" i="3"/>
  <c r="D56" i="3"/>
  <c r="H55" i="3"/>
  <c r="D55" i="3"/>
  <c r="H54" i="3"/>
  <c r="D54" i="3"/>
  <c r="H53" i="3"/>
  <c r="D53" i="3"/>
  <c r="H52" i="3"/>
  <c r="D52" i="3"/>
  <c r="H51" i="3"/>
  <c r="D51" i="3"/>
  <c r="H50" i="3"/>
  <c r="D50" i="3"/>
  <c r="H49" i="3"/>
  <c r="D49" i="3"/>
  <c r="H48" i="3"/>
  <c r="D48" i="3"/>
  <c r="H47" i="3"/>
  <c r="D47" i="3"/>
  <c r="H46" i="3"/>
  <c r="D46" i="3"/>
  <c r="H32" i="3"/>
  <c r="D32" i="3"/>
  <c r="H31" i="3"/>
  <c r="D31" i="3"/>
  <c r="H30" i="3"/>
  <c r="D30" i="3"/>
  <c r="H29" i="3"/>
  <c r="D29" i="3"/>
  <c r="H28" i="3"/>
  <c r="D28" i="3"/>
  <c r="H27" i="3"/>
  <c r="D27" i="3"/>
  <c r="H26" i="3"/>
  <c r="D26" i="3"/>
  <c r="H25" i="3"/>
  <c r="D25" i="3"/>
  <c r="H24" i="3"/>
  <c r="D24" i="3"/>
  <c r="H22" i="3"/>
  <c r="D22" i="3"/>
  <c r="H21" i="3"/>
  <c r="D21" i="3"/>
  <c r="H20" i="3"/>
  <c r="D20" i="3"/>
  <c r="H19" i="3"/>
  <c r="D19" i="3"/>
  <c r="G17" i="3"/>
  <c r="F17" i="3"/>
  <c r="C17" i="3"/>
  <c r="B17" i="3"/>
  <c r="B15" i="3" s="1"/>
  <c r="B11" i="3" s="1"/>
  <c r="H14" i="3"/>
  <c r="D14" i="3"/>
  <c r="H13" i="3"/>
  <c r="D13" i="3"/>
  <c r="D81" i="3" l="1"/>
  <c r="D97" i="3"/>
  <c r="D125" i="3"/>
  <c r="D91" i="3"/>
  <c r="H125" i="3"/>
  <c r="H185" i="3"/>
  <c r="H81" i="3"/>
  <c r="C15" i="3"/>
  <c r="C11" i="3" s="1"/>
  <c r="D11" i="3" s="1"/>
  <c r="F15" i="3"/>
  <c r="G15" i="3"/>
  <c r="G11" i="3" s="1"/>
  <c r="F11" i="3"/>
  <c r="D17" i="3"/>
  <c r="H17" i="3"/>
  <c r="H15" i="3" l="1"/>
  <c r="D15" i="3"/>
  <c r="H11" i="3"/>
</calcChain>
</file>

<file path=xl/sharedStrings.xml><?xml version="1.0" encoding="utf-8"?>
<sst xmlns="http://schemas.openxmlformats.org/spreadsheetml/2006/main" count="1567" uniqueCount="755">
  <si>
    <t xml:space="preserve">TABLA 1 - COMERCIO EXTERIOR DE PUERTO RICO: AÑOS FISCALES </t>
  </si>
  <si>
    <t xml:space="preserve">TABLE 1 - PUERTO RICO'S EXTERNAL TRADE: FISCAL YEARS </t>
  </si>
  <si>
    <t>(En millones de dólares - In millions of dollars)</t>
  </si>
  <si>
    <t>Exportaciones ajustadas</t>
  </si>
  <si>
    <t>Adjusted exports</t>
  </si>
  <si>
    <t>Exportaciones registradas</t>
  </si>
  <si>
    <t>Recorded exports</t>
  </si>
  <si>
    <t xml:space="preserve">   Estados Unidos</t>
  </si>
  <si>
    <t xml:space="preserve">   United States</t>
  </si>
  <si>
    <t xml:space="preserve">   Países extranjeros</t>
  </si>
  <si>
    <t xml:space="preserve">   Foreign countries</t>
  </si>
  <si>
    <t xml:space="preserve">   Islas Vírgenes</t>
  </si>
  <si>
    <t xml:space="preserve">   Virgin Islands</t>
  </si>
  <si>
    <t xml:space="preserve">          Ajustes, total</t>
  </si>
  <si>
    <t xml:space="preserve">          Total adjustments</t>
  </si>
  <si>
    <t xml:space="preserve">   Mercancía devuelta</t>
  </si>
  <si>
    <t xml:space="preserve">   Returned merchandise</t>
  </si>
  <si>
    <t xml:space="preserve">   Arbitrios sobre</t>
  </si>
  <si>
    <t xml:space="preserve">   U.S. excises on</t>
  </si>
  <si>
    <t xml:space="preserve">    embarques</t>
  </si>
  <si>
    <t xml:space="preserve">    off-shore shipments</t>
  </si>
  <si>
    <t xml:space="preserve">   Otros ajustes</t>
  </si>
  <si>
    <t xml:space="preserve">   Other adjustments</t>
  </si>
  <si>
    <t>Importaciones ajustadas</t>
  </si>
  <si>
    <t>Adjusted imports</t>
  </si>
  <si>
    <t>Importaciones registradas</t>
  </si>
  <si>
    <t>Recorded imports</t>
  </si>
  <si>
    <t xml:space="preserve">          Balance neto</t>
  </si>
  <si>
    <t xml:space="preserve">          Net balance</t>
  </si>
  <si>
    <t>( ) Cifras negativas.</t>
  </si>
  <si>
    <t>( ) Negative figures.</t>
  </si>
  <si>
    <t xml:space="preserve">Fuente: Junta de Planificación, Programa de Planificación Económica y Social, </t>
  </si>
  <si>
    <t xml:space="preserve">Source: Puerto Rico Planning Board, Program of Economic and Social Planning, </t>
  </si>
  <si>
    <t xml:space="preserve">               Subprogram of Economic Analysis.</t>
  </si>
  <si>
    <t xml:space="preserve">      De los cuales: Oro no monetario</t>
  </si>
  <si>
    <t xml:space="preserve">      Of which: Nonmonetary gold</t>
  </si>
  <si>
    <t>TABLA 2 - BALANCE COMERCIAL POR REGION GEOGRAFICA TOTAL: AÑOS FISCALES</t>
  </si>
  <si>
    <t>TABLE 2 - TRADE BALANCE BY TOTAL GEOGRAPHIC REGION: FISCAL YEARS</t>
  </si>
  <si>
    <t xml:space="preserve">     Exportaciones registradas</t>
  </si>
  <si>
    <t xml:space="preserve">     Recorded exports</t>
  </si>
  <si>
    <t>Estados Unidos</t>
  </si>
  <si>
    <t>United States</t>
  </si>
  <si>
    <t>Islas Vírgenes</t>
  </si>
  <si>
    <t>Virgin Islands</t>
  </si>
  <si>
    <t>Países extranjeros</t>
  </si>
  <si>
    <t>Foreign countries</t>
  </si>
  <si>
    <t xml:space="preserve">   Africa</t>
  </si>
  <si>
    <t xml:space="preserve">   América Central</t>
  </si>
  <si>
    <t xml:space="preserve">   Central America</t>
  </si>
  <si>
    <t xml:space="preserve">   América del Norte</t>
  </si>
  <si>
    <t xml:space="preserve">   North America</t>
  </si>
  <si>
    <t xml:space="preserve">   América del Sur</t>
  </si>
  <si>
    <t xml:space="preserve">   South America</t>
  </si>
  <si>
    <t xml:space="preserve">   Asia</t>
  </si>
  <si>
    <t xml:space="preserve">   Australia y el Pacífico</t>
  </si>
  <si>
    <t xml:space="preserve">   Australia and the Pacific</t>
  </si>
  <si>
    <t xml:space="preserve">   Caribe</t>
  </si>
  <si>
    <t xml:space="preserve">   Caribbean</t>
  </si>
  <si>
    <t xml:space="preserve">   Europa</t>
  </si>
  <si>
    <t xml:space="preserve">   Europe</t>
  </si>
  <si>
    <t xml:space="preserve">     Importaciones registradas</t>
  </si>
  <si>
    <t xml:space="preserve">     Recorded imports</t>
  </si>
  <si>
    <t>(Continúa - Continue)</t>
  </si>
  <si>
    <t>TABLA 2 - BALANCE COMERCIAL POR REGION GEOGRAFICA TOTAL: AÑOS FISCALES (CONT.)</t>
  </si>
  <si>
    <t>TABLE 2 - TRADE BALANCE BY TOTAL GEOGRAPHIC REGION: FISCAL YEARS (CONT.)</t>
  </si>
  <si>
    <t xml:space="preserve">     Balance comercial</t>
  </si>
  <si>
    <t xml:space="preserve">     Trade balance</t>
  </si>
  <si>
    <t xml:space="preserve">TABLA 3 - BALANCE COMERCIAL POR REGION GEOGRAFICA Y PAIS: AÑOS FISCALES </t>
  </si>
  <si>
    <t>TABLE 3 - TRADE BALANCE BY GEOGRAPHIC REGION AND COUNTRY: FISCAL YEARS</t>
  </si>
  <si>
    <t>(En dólares - In dollars)</t>
  </si>
  <si>
    <t>Balance</t>
  </si>
  <si>
    <t>Exportaciones</t>
  </si>
  <si>
    <t>Importaciones</t>
  </si>
  <si>
    <t>Comercial</t>
  </si>
  <si>
    <t>(Exports)</t>
  </si>
  <si>
    <t>(Imports)</t>
  </si>
  <si>
    <t>(Trade Balance)</t>
  </si>
  <si>
    <t xml:space="preserve">     Total</t>
  </si>
  <si>
    <t xml:space="preserve">     Africa</t>
  </si>
  <si>
    <t xml:space="preserve">   Angola</t>
  </si>
  <si>
    <t xml:space="preserve">   Argelia</t>
  </si>
  <si>
    <t xml:space="preserve">   Algeria</t>
  </si>
  <si>
    <t xml:space="preserve">   Camerún</t>
  </si>
  <si>
    <t xml:space="preserve">   Cameroon</t>
  </si>
  <si>
    <t xml:space="preserve">   Congo, Rep. de</t>
  </si>
  <si>
    <t xml:space="preserve">   Congo, Rep. of</t>
  </si>
  <si>
    <t xml:space="preserve">   Congo, Rep. Democrática</t>
  </si>
  <si>
    <t xml:space="preserve">   Congo, Democratic Rep.</t>
  </si>
  <si>
    <t xml:space="preserve">    del (antigua Zaire)</t>
  </si>
  <si>
    <t xml:space="preserve">    of the (former Zaire)</t>
  </si>
  <si>
    <t xml:space="preserve">   Côte d'Ivoire</t>
  </si>
  <si>
    <t xml:space="preserve">   Egipto</t>
  </si>
  <si>
    <t xml:space="preserve">   Egypt</t>
  </si>
  <si>
    <t xml:space="preserve">   Eswatini (Swazilandia)</t>
  </si>
  <si>
    <t xml:space="preserve">   Eswatini (Swaziland)</t>
  </si>
  <si>
    <t xml:space="preserve">   Etiopía</t>
  </si>
  <si>
    <t xml:space="preserve">   Ethiopia</t>
  </si>
  <si>
    <t xml:space="preserve">   Gabón</t>
  </si>
  <si>
    <t xml:space="preserve">   Gabon</t>
  </si>
  <si>
    <t xml:space="preserve">   Ghana</t>
  </si>
  <si>
    <t xml:space="preserve">   Guinea Ecuatorial</t>
  </si>
  <si>
    <t xml:space="preserve">   Equatorial Guinea</t>
  </si>
  <si>
    <t xml:space="preserve">   Kenya</t>
  </si>
  <si>
    <t>TABLA 3 - BALANCE COMERCIAL POR REGION GEOGRAFICA Y PAIS: AÑOS FISCALES (CONT.)</t>
  </si>
  <si>
    <t>TABLE 3 - TRADE BALANCE BY GEOGRAPHIC REGION AND COUNTRY: FISCAL YEARS (CONT.)</t>
  </si>
  <si>
    <t xml:space="preserve">   Madagascar</t>
  </si>
  <si>
    <t xml:space="preserve">   Marruecos</t>
  </si>
  <si>
    <t xml:space="preserve">   Morocco</t>
  </si>
  <si>
    <t xml:space="preserve">   Mauricio</t>
  </si>
  <si>
    <t xml:space="preserve">   Mauritius</t>
  </si>
  <si>
    <t xml:space="preserve">   Namibia</t>
  </si>
  <si>
    <t xml:space="preserve">   Nigeria</t>
  </si>
  <si>
    <t xml:space="preserve">   Central African Republic</t>
  </si>
  <si>
    <t xml:space="preserve">   Reunión</t>
  </si>
  <si>
    <t xml:space="preserve">   Reunion</t>
  </si>
  <si>
    <t xml:space="preserve">   Santo Tomé y Príncipe</t>
  </si>
  <si>
    <t xml:space="preserve">   Sao Tome and Principe</t>
  </si>
  <si>
    <t xml:space="preserve">   Senegal</t>
  </si>
  <si>
    <t xml:space="preserve">   Sierra Leone</t>
  </si>
  <si>
    <t xml:space="preserve">   Sudáfrica, Rep. de</t>
  </si>
  <si>
    <t xml:space="preserve">   South Africa, Rep. of</t>
  </si>
  <si>
    <t xml:space="preserve">   Tanzanía</t>
  </si>
  <si>
    <t xml:space="preserve">   Tanzania</t>
  </si>
  <si>
    <t xml:space="preserve">   Territorios Británicos</t>
  </si>
  <si>
    <t xml:space="preserve">   British Indian</t>
  </si>
  <si>
    <t xml:space="preserve">    del Océano Indico</t>
  </si>
  <si>
    <t xml:space="preserve">    Ocean Territories</t>
  </si>
  <si>
    <t xml:space="preserve">   Túnez</t>
  </si>
  <si>
    <t xml:space="preserve">   Tunisia</t>
  </si>
  <si>
    <t xml:space="preserve">     América Central</t>
  </si>
  <si>
    <t xml:space="preserve">     Central America</t>
  </si>
  <si>
    <t xml:space="preserve">   Belice</t>
  </si>
  <si>
    <t xml:space="preserve">   Belize</t>
  </si>
  <si>
    <t xml:space="preserve">   Costa Rica</t>
  </si>
  <si>
    <t xml:space="preserve">   El Salvador</t>
  </si>
  <si>
    <t xml:space="preserve">   Guatemala</t>
  </si>
  <si>
    <t xml:space="preserve">   Honduras</t>
  </si>
  <si>
    <t xml:space="preserve">   Nicaragua</t>
  </si>
  <si>
    <t xml:space="preserve">   Panamá</t>
  </si>
  <si>
    <t xml:space="preserve">   Panama</t>
  </si>
  <si>
    <t xml:space="preserve">     América del Norte</t>
  </si>
  <si>
    <t xml:space="preserve">     North America</t>
  </si>
  <si>
    <t xml:space="preserve">   Bermuda</t>
  </si>
  <si>
    <t xml:space="preserve">   Canadá</t>
  </si>
  <si>
    <t xml:space="preserve">   Canada</t>
  </si>
  <si>
    <t xml:space="preserve">   México</t>
  </si>
  <si>
    <t xml:space="preserve">   Mexico</t>
  </si>
  <si>
    <t xml:space="preserve">     América del Sur</t>
  </si>
  <si>
    <t xml:space="preserve">     South America</t>
  </si>
  <si>
    <t xml:space="preserve"> </t>
  </si>
  <si>
    <t xml:space="preserve">   Argentina</t>
  </si>
  <si>
    <t xml:space="preserve">   Bolivia</t>
  </si>
  <si>
    <t xml:space="preserve">   Brasil</t>
  </si>
  <si>
    <t xml:space="preserve">   Brazil</t>
  </si>
  <si>
    <t xml:space="preserve">   Chile</t>
  </si>
  <si>
    <t xml:space="preserve">   Colombia</t>
  </si>
  <si>
    <t xml:space="preserve">   Ecuador</t>
  </si>
  <si>
    <t xml:space="preserve">   Guyana</t>
  </si>
  <si>
    <t xml:space="preserve">   Guyana Francesa</t>
  </si>
  <si>
    <t xml:space="preserve">   French Guiana</t>
  </si>
  <si>
    <t xml:space="preserve">   Paraguay</t>
  </si>
  <si>
    <t xml:space="preserve">   Perú</t>
  </si>
  <si>
    <t xml:space="preserve">   Peru</t>
  </si>
  <si>
    <t xml:space="preserve">   Surinam</t>
  </si>
  <si>
    <t xml:space="preserve">   Suriname</t>
  </si>
  <si>
    <t xml:space="preserve">   Uruguay</t>
  </si>
  <si>
    <t xml:space="preserve">   Venezuela</t>
  </si>
  <si>
    <t xml:space="preserve">     Asia</t>
  </si>
  <si>
    <t xml:space="preserve">   Arabia Saudita</t>
  </si>
  <si>
    <t xml:space="preserve">   Saudi Arabia</t>
  </si>
  <si>
    <t xml:space="preserve">   Azerbaiyán</t>
  </si>
  <si>
    <t xml:space="preserve">   Azerbaijan</t>
  </si>
  <si>
    <t xml:space="preserve">   Bahrein</t>
  </si>
  <si>
    <t xml:space="preserve">   Bahrain</t>
  </si>
  <si>
    <t xml:space="preserve">   Bangladesh</t>
  </si>
  <si>
    <t xml:space="preserve">   Birmania (Myanmar)</t>
  </si>
  <si>
    <t xml:space="preserve">   Burma (Myanmar)</t>
  </si>
  <si>
    <t xml:space="preserve">   Camboya</t>
  </si>
  <si>
    <t xml:space="preserve">   Cambodia</t>
  </si>
  <si>
    <t xml:space="preserve">   Corea, Rep. de</t>
  </si>
  <si>
    <t xml:space="preserve">   Korea, Republic of</t>
  </si>
  <si>
    <t xml:space="preserve">    (Corea del Sur)</t>
  </si>
  <si>
    <t xml:space="preserve">    (South Korea)</t>
  </si>
  <si>
    <t xml:space="preserve">   China (Taiwan)</t>
  </si>
  <si>
    <t xml:space="preserve">   China, República</t>
  </si>
  <si>
    <t xml:space="preserve">   China, People's</t>
  </si>
  <si>
    <t xml:space="preserve">    Popular de</t>
  </si>
  <si>
    <t xml:space="preserve">    Republic of</t>
  </si>
  <si>
    <t xml:space="preserve">   Emiratos Arabes</t>
  </si>
  <si>
    <t xml:space="preserve">   United Arab</t>
  </si>
  <si>
    <t xml:space="preserve">    Unidos</t>
  </si>
  <si>
    <t xml:space="preserve">    Emirates</t>
  </si>
  <si>
    <t xml:space="preserve">   Filipinas</t>
  </si>
  <si>
    <t xml:space="preserve">   Philippines</t>
  </si>
  <si>
    <t xml:space="preserve">   Georgia</t>
  </si>
  <si>
    <t xml:space="preserve">   Hong Kong</t>
  </si>
  <si>
    <t xml:space="preserve">   India</t>
  </si>
  <si>
    <t xml:space="preserve">   Indonesia</t>
  </si>
  <si>
    <t xml:space="preserve">   Iraq</t>
  </si>
  <si>
    <t xml:space="preserve">   Israel</t>
  </si>
  <si>
    <t xml:space="preserve">   Japón</t>
  </si>
  <si>
    <t xml:space="preserve">   Japan</t>
  </si>
  <si>
    <t xml:space="preserve">   Jordania</t>
  </si>
  <si>
    <t xml:space="preserve">   Jordan</t>
  </si>
  <si>
    <t xml:space="preserve">   Kuwait</t>
  </si>
  <si>
    <t xml:space="preserve">   Laos</t>
  </si>
  <si>
    <t xml:space="preserve">   Líbano</t>
  </si>
  <si>
    <t xml:space="preserve">   Lebanon</t>
  </si>
  <si>
    <t xml:space="preserve">   Macao</t>
  </si>
  <si>
    <t xml:space="preserve">   Macau</t>
  </si>
  <si>
    <t xml:space="preserve">   Malasia</t>
  </si>
  <si>
    <t xml:space="preserve">   Malaysia</t>
  </si>
  <si>
    <t xml:space="preserve">   Maldivas</t>
  </si>
  <si>
    <t xml:space="preserve">   Maldives</t>
  </si>
  <si>
    <t xml:space="preserve">   Nepal</t>
  </si>
  <si>
    <t xml:space="preserve">   Omán</t>
  </si>
  <si>
    <t xml:space="preserve">   Oman</t>
  </si>
  <si>
    <t xml:space="preserve">   Pakistán</t>
  </si>
  <si>
    <t xml:space="preserve">   Pakistan</t>
  </si>
  <si>
    <t xml:space="preserve">   Qatar</t>
  </si>
  <si>
    <t xml:space="preserve">   Singapur</t>
  </si>
  <si>
    <t xml:space="preserve">   Singapore</t>
  </si>
  <si>
    <t xml:space="preserve">   Sri Lanka</t>
  </si>
  <si>
    <t xml:space="preserve">   Tailandia</t>
  </si>
  <si>
    <t xml:space="preserve">   Thailand</t>
  </si>
  <si>
    <t xml:space="preserve">   Vietnam</t>
  </si>
  <si>
    <t xml:space="preserve">     Australia y el Pacífico</t>
  </si>
  <si>
    <t xml:space="preserve">     Australia and the Pacific</t>
  </si>
  <si>
    <t xml:space="preserve">   Australia</t>
  </si>
  <si>
    <t xml:space="preserve">   Fiji</t>
  </si>
  <si>
    <t xml:space="preserve">   Nueva Zelanda</t>
  </si>
  <si>
    <t xml:space="preserve">   New Zealand</t>
  </si>
  <si>
    <t xml:space="preserve">     Caribe</t>
  </si>
  <si>
    <t xml:space="preserve">     Caribbean</t>
  </si>
  <si>
    <t xml:space="preserve">   Anguila</t>
  </si>
  <si>
    <t xml:space="preserve">   Anguilla</t>
  </si>
  <si>
    <t xml:space="preserve">   Antigua y Barbuda</t>
  </si>
  <si>
    <t xml:space="preserve">   Antigua and Barbuda</t>
  </si>
  <si>
    <t xml:space="preserve">   Aruba</t>
  </si>
  <si>
    <t xml:space="preserve">   Bahamas</t>
  </si>
  <si>
    <t xml:space="preserve">   Barbados</t>
  </si>
  <si>
    <t xml:space="preserve">   Cuba</t>
  </si>
  <si>
    <t xml:space="preserve">   Curaçao</t>
  </si>
  <si>
    <t xml:space="preserve">   Dominica</t>
  </si>
  <si>
    <t xml:space="preserve">   Granada</t>
  </si>
  <si>
    <t xml:space="preserve">   Grenada</t>
  </si>
  <si>
    <t xml:space="preserve">   Guadalupe</t>
  </si>
  <si>
    <t xml:space="preserve">   Guadeloupe</t>
  </si>
  <si>
    <t xml:space="preserve">   Haití</t>
  </si>
  <si>
    <t xml:space="preserve">   Haiti</t>
  </si>
  <si>
    <t xml:space="preserve">   Islas Caimán</t>
  </si>
  <si>
    <t xml:space="preserve">   Cayman Islands</t>
  </si>
  <si>
    <t xml:space="preserve">   Islas Turcas y Caicas</t>
  </si>
  <si>
    <t xml:space="preserve">   Turks and Caicos Islands</t>
  </si>
  <si>
    <t xml:space="preserve">   British Virgin</t>
  </si>
  <si>
    <t xml:space="preserve">    Británicas</t>
  </si>
  <si>
    <t xml:space="preserve">    Islands</t>
  </si>
  <si>
    <t xml:space="preserve">   Jamaica</t>
  </si>
  <si>
    <t xml:space="preserve">   Martinica</t>
  </si>
  <si>
    <t xml:space="preserve">   Martinique</t>
  </si>
  <si>
    <t xml:space="preserve">   Montserrat</t>
  </si>
  <si>
    <t xml:space="preserve">   República Dominicana</t>
  </si>
  <si>
    <t xml:space="preserve">   Dominican Republic</t>
  </si>
  <si>
    <t xml:space="preserve">   San Cristóbal y Nieves</t>
  </si>
  <si>
    <t xml:space="preserve">   Saint Christopher and Nevis</t>
  </si>
  <si>
    <t xml:space="preserve">   San Vicente y las</t>
  </si>
  <si>
    <t xml:space="preserve">   Saint Vincent and the</t>
  </si>
  <si>
    <t xml:space="preserve">    Granadinas</t>
  </si>
  <si>
    <t xml:space="preserve">    Grenadines</t>
  </si>
  <si>
    <t xml:space="preserve">   Santa Lucía</t>
  </si>
  <si>
    <t xml:space="preserve">   Saint Lucia</t>
  </si>
  <si>
    <t xml:space="preserve">   Sint Maarten</t>
  </si>
  <si>
    <t xml:space="preserve">   Trinidad y Tabago</t>
  </si>
  <si>
    <t xml:space="preserve">   Trinidad and Tobago</t>
  </si>
  <si>
    <t xml:space="preserve">     Europa</t>
  </si>
  <si>
    <t xml:space="preserve">     Europe</t>
  </si>
  <si>
    <t xml:space="preserve">   Albania</t>
  </si>
  <si>
    <t xml:space="preserve">   Alemania</t>
  </si>
  <si>
    <t xml:space="preserve">   Germany</t>
  </si>
  <si>
    <t xml:space="preserve">   Armenia</t>
  </si>
  <si>
    <t xml:space="preserve">   Austria</t>
  </si>
  <si>
    <t xml:space="preserve">   Bélgica</t>
  </si>
  <si>
    <t xml:space="preserve">   Belgium</t>
  </si>
  <si>
    <t xml:space="preserve">   Bosnia y Herzegovina</t>
  </si>
  <si>
    <t xml:space="preserve">   Bosnia-Hercegovina</t>
  </si>
  <si>
    <t xml:space="preserve">   Bulgaria</t>
  </si>
  <si>
    <t xml:space="preserve">   Chipre</t>
  </si>
  <si>
    <t xml:space="preserve">   Cyprus</t>
  </si>
  <si>
    <t xml:space="preserve">   Croacia</t>
  </si>
  <si>
    <t xml:space="preserve">   Croatia</t>
  </si>
  <si>
    <t xml:space="preserve">   Dinamarca</t>
  </si>
  <si>
    <t xml:space="preserve">   Denmark</t>
  </si>
  <si>
    <t xml:space="preserve">   Eslovenia</t>
  </si>
  <si>
    <t xml:space="preserve">   Slovenia</t>
  </si>
  <si>
    <t xml:space="preserve">   España</t>
  </si>
  <si>
    <t xml:space="preserve">   Spain</t>
  </si>
  <si>
    <t xml:space="preserve">   Estonia</t>
  </si>
  <si>
    <t xml:space="preserve">   Finlandia</t>
  </si>
  <si>
    <t xml:space="preserve">   Finland</t>
  </si>
  <si>
    <t xml:space="preserve">   Francia</t>
  </si>
  <si>
    <t xml:space="preserve">   France</t>
  </si>
  <si>
    <t xml:space="preserve">   Grecia</t>
  </si>
  <si>
    <t xml:space="preserve">   Greece</t>
  </si>
  <si>
    <t xml:space="preserve">   Hungría</t>
  </si>
  <si>
    <t xml:space="preserve">   Hungary</t>
  </si>
  <si>
    <t xml:space="preserve">   Irlanda</t>
  </si>
  <si>
    <t xml:space="preserve">   Ireland</t>
  </si>
  <si>
    <t xml:space="preserve">   Islandia</t>
  </si>
  <si>
    <t xml:space="preserve">   Iceland</t>
  </si>
  <si>
    <t xml:space="preserve">   Italia</t>
  </si>
  <si>
    <t xml:space="preserve">   Italy</t>
  </si>
  <si>
    <t xml:space="preserve">   Letonia</t>
  </si>
  <si>
    <t xml:space="preserve">   Latvia</t>
  </si>
  <si>
    <t xml:space="preserve">   Lituania</t>
  </si>
  <si>
    <t xml:space="preserve">   Lithuania</t>
  </si>
  <si>
    <t xml:space="preserve">   Luxemburgo</t>
  </si>
  <si>
    <t xml:space="preserve">   Luxembourg</t>
  </si>
  <si>
    <t xml:space="preserve">   Macedonia del Norte</t>
  </si>
  <si>
    <t xml:space="preserve">   North Macedonia</t>
  </si>
  <si>
    <t xml:space="preserve">   Malta</t>
  </si>
  <si>
    <t xml:space="preserve">   Moldova</t>
  </si>
  <si>
    <t xml:space="preserve">   Mónaco</t>
  </si>
  <si>
    <t xml:space="preserve">   Monaco</t>
  </si>
  <si>
    <t xml:space="preserve">   Montenegro</t>
  </si>
  <si>
    <t xml:space="preserve">   Noruega</t>
  </si>
  <si>
    <t xml:space="preserve">   Norway</t>
  </si>
  <si>
    <t xml:space="preserve">   Países Bajos (Holanda)</t>
  </si>
  <si>
    <t xml:space="preserve">   Netherlands</t>
  </si>
  <si>
    <t xml:space="preserve">   Polonia</t>
  </si>
  <si>
    <t xml:space="preserve">   Poland</t>
  </si>
  <si>
    <t xml:space="preserve">   Portugal</t>
  </si>
  <si>
    <t xml:space="preserve">   Reino Unido</t>
  </si>
  <si>
    <t xml:space="preserve">   United Kingdom</t>
  </si>
  <si>
    <t xml:space="preserve">   República Eslovaca</t>
  </si>
  <si>
    <t xml:space="preserve">   Slovak Republic</t>
  </si>
  <si>
    <t xml:space="preserve">    (Eslovaquia)</t>
  </si>
  <si>
    <t xml:space="preserve">    (Slovakia)</t>
  </si>
  <si>
    <t xml:space="preserve">   Rumania</t>
  </si>
  <si>
    <t xml:space="preserve">   Romania</t>
  </si>
  <si>
    <t xml:space="preserve">   Rusia</t>
  </si>
  <si>
    <t xml:space="preserve">   Russia</t>
  </si>
  <si>
    <t xml:space="preserve">   Serbia</t>
  </si>
  <si>
    <t xml:space="preserve">   Suecia</t>
  </si>
  <si>
    <t xml:space="preserve">   Sweden</t>
  </si>
  <si>
    <t xml:space="preserve">   Suiza</t>
  </si>
  <si>
    <t xml:space="preserve">   Switzerland</t>
  </si>
  <si>
    <t xml:space="preserve">   Turquía</t>
  </si>
  <si>
    <t xml:space="preserve">   Ucrania</t>
  </si>
  <si>
    <t xml:space="preserve">   Ukraine</t>
  </si>
  <si>
    <t>Fuente: Junta de Planificación,</t>
  </si>
  <si>
    <t>Source: Puerto Rico Planning Board,</t>
  </si>
  <si>
    <t xml:space="preserve">              Programa de Planificación Económica y Social,</t>
  </si>
  <si>
    <t xml:space="preserve">              Subprograma de Análisis Económico.</t>
  </si>
  <si>
    <t xml:space="preserve">              Subprogram of Economic Analysis.</t>
  </si>
  <si>
    <t>TABLA 4  - EXPORTACIONES E IMPORTACIONES: PAISES MAS IMPORTANTES *: AÑOS FISCALES</t>
  </si>
  <si>
    <t>TABLE 4  - EXPORTS AND IMPORTS: MAIN COUNTRIES *: FISCAL YEARS</t>
  </si>
  <si>
    <t xml:space="preserve">   Exportaciones registradas, total</t>
  </si>
  <si>
    <t xml:space="preserve">   Recorded exports, total</t>
  </si>
  <si>
    <t>Países Bajos (Holanda)</t>
  </si>
  <si>
    <t>Netherlands</t>
  </si>
  <si>
    <t>España</t>
  </si>
  <si>
    <t>Spain</t>
  </si>
  <si>
    <t>Italia</t>
  </si>
  <si>
    <t>Italy</t>
  </si>
  <si>
    <t>Bélgica</t>
  </si>
  <si>
    <t>Belgium</t>
  </si>
  <si>
    <t>Japón</t>
  </si>
  <si>
    <t>Japan</t>
  </si>
  <si>
    <t>China, República Popular de</t>
  </si>
  <si>
    <t>China, People's Republic of</t>
  </si>
  <si>
    <t>República Dominicana</t>
  </si>
  <si>
    <t>Dominican Republic</t>
  </si>
  <si>
    <t xml:space="preserve">   Subtotal</t>
  </si>
  <si>
    <t xml:space="preserve">   Por ciento</t>
  </si>
  <si>
    <t xml:space="preserve">   Per cent</t>
  </si>
  <si>
    <t xml:space="preserve">   Importaciones registradas, total</t>
  </si>
  <si>
    <t xml:space="preserve">   Recorded imports, total</t>
  </si>
  <si>
    <t>Irlanda</t>
  </si>
  <si>
    <t>Ireland</t>
  </si>
  <si>
    <t>Singapur</t>
  </si>
  <si>
    <t>Singapore</t>
  </si>
  <si>
    <t>México</t>
  </si>
  <si>
    <t>Mexico</t>
  </si>
  <si>
    <t>TABLA 5 - IMPORTACIONES REGISTRADAS DE PAISES EXTRANJEROS POR TRATO ARANCELARIO: AÑOS FISCALES</t>
  </si>
  <si>
    <t>TABLE 5 - RECORDED IMPORTS FROM FOREIGN COUNTRIES BY TARIFF TREATMENT: FISCAL YEARS</t>
  </si>
  <si>
    <t>Total</t>
  </si>
  <si>
    <t>Nación Más Favorecida</t>
  </si>
  <si>
    <t>Most Favored Nation</t>
  </si>
  <si>
    <t>Especial</t>
  </si>
  <si>
    <t>Special</t>
  </si>
  <si>
    <t xml:space="preserve">  Acuerdo de Comercio en</t>
  </si>
  <si>
    <t xml:space="preserve">  Agreement on Trade in</t>
  </si>
  <si>
    <t xml:space="preserve">    Aeronave Civil</t>
  </si>
  <si>
    <t xml:space="preserve">    Civil Aircraft</t>
  </si>
  <si>
    <t xml:space="preserve">    Productos Farmacéuticos</t>
  </si>
  <si>
    <t xml:space="preserve">    Pharmaceutical Products</t>
  </si>
  <si>
    <t xml:space="preserve">  Acuerdo de Comercio</t>
  </si>
  <si>
    <t xml:space="preserve">    United States - Japan</t>
  </si>
  <si>
    <t xml:space="preserve">    Estados Unidos - Japón</t>
  </si>
  <si>
    <t xml:space="preserve">    Trade Agreement</t>
  </si>
  <si>
    <t xml:space="preserve">  Acuerdo de Libre Comercio</t>
  </si>
  <si>
    <t xml:space="preserve">  United States - Australia</t>
  </si>
  <si>
    <t xml:space="preserve">    Estados Unidos - Australia</t>
  </si>
  <si>
    <t xml:space="preserve">    Free Trade Agreement</t>
  </si>
  <si>
    <t xml:space="preserve">  United States - Chile</t>
  </si>
  <si>
    <t xml:space="preserve">    Estados Unidos - Chile</t>
  </si>
  <si>
    <t xml:space="preserve">  United States - Morocco</t>
  </si>
  <si>
    <t xml:space="preserve">    Estados Unidos - Marruecos</t>
  </si>
  <si>
    <t xml:space="preserve">  United States - Dominican</t>
  </si>
  <si>
    <t xml:space="preserve">    Estados Unidos - República</t>
  </si>
  <si>
    <t xml:space="preserve">    Republic-Central America</t>
  </si>
  <si>
    <t xml:space="preserve">    Dominicana-América Central</t>
  </si>
  <si>
    <t xml:space="preserve">  United States - Singapore</t>
  </si>
  <si>
    <t xml:space="preserve">    Estados Unidos - Singapur</t>
  </si>
  <si>
    <t xml:space="preserve">  Acuerdo entre Estados Unidos,</t>
  </si>
  <si>
    <t xml:space="preserve">  United States - Mexico</t>
  </si>
  <si>
    <t xml:space="preserve">    México y Canadá (1)</t>
  </si>
  <si>
    <t xml:space="preserve">    - Canada Agreement (1)</t>
  </si>
  <si>
    <t xml:space="preserve">  Area de Libre Comercio</t>
  </si>
  <si>
    <t xml:space="preserve">  United States - Israel</t>
  </si>
  <si>
    <t xml:space="preserve">    Estados Unidos - Israel</t>
  </si>
  <si>
    <t xml:space="preserve">    Free Trade Area</t>
  </si>
  <si>
    <t xml:space="preserve">  Ley de Crecimiento y Oportunidad</t>
  </si>
  <si>
    <t xml:space="preserve">  African Growth and</t>
  </si>
  <si>
    <t xml:space="preserve">     de Africa </t>
  </si>
  <si>
    <t xml:space="preserve">    Opportunity Act</t>
  </si>
  <si>
    <t>TABLA 5 - IMPORTACIONES REGISTRADAS DE PAISES EXTRANJEROS POR TRATO ARANCELARIO: AÑOS FISCALES (CONT.)</t>
  </si>
  <si>
    <t>TABLE 5 - RECORDED IMPORTS FROM FOREIGN COUNTRIES BY TARIFF TREATMENT: FISCAL YEARS (CONT.)</t>
  </si>
  <si>
    <t xml:space="preserve">  Ley de Implementación del</t>
  </si>
  <si>
    <t xml:space="preserve">  United States - Bahrain</t>
  </si>
  <si>
    <t xml:space="preserve">    Acuerdo de Promoción Comercial</t>
  </si>
  <si>
    <t xml:space="preserve">    Trade Promotion Agreement</t>
  </si>
  <si>
    <t xml:space="preserve">    Estados Unidos - Bahrein</t>
  </si>
  <si>
    <t xml:space="preserve">    Implementation Act</t>
  </si>
  <si>
    <t xml:space="preserve">  United States - Colombia</t>
  </si>
  <si>
    <t xml:space="preserve">    Estados Unidos - Colombia</t>
  </si>
  <si>
    <t xml:space="preserve">  United States - Panama</t>
  </si>
  <si>
    <t xml:space="preserve">    Estados Unidos - Panamá</t>
  </si>
  <si>
    <t xml:space="preserve">  United States - Peru</t>
  </si>
  <si>
    <t xml:space="preserve">    Estados Unidos - Perú</t>
  </si>
  <si>
    <t xml:space="preserve">  United States - Oman</t>
  </si>
  <si>
    <t xml:space="preserve">    Acuerdo de Promoción de Libre</t>
  </si>
  <si>
    <t xml:space="preserve">    Comercio Estados Unidos - Omán</t>
  </si>
  <si>
    <t xml:space="preserve">  United States - Korea</t>
  </si>
  <si>
    <t xml:space="preserve">    Area de Libre Comercio</t>
  </si>
  <si>
    <t xml:space="preserve">    Estados Unidos - Corea</t>
  </si>
  <si>
    <t xml:space="preserve">  United States - Jordan</t>
  </si>
  <si>
    <t xml:space="preserve">    Estados Unidos - Jordania</t>
  </si>
  <si>
    <t xml:space="preserve">  Ley de Sociedad de Comercio</t>
  </si>
  <si>
    <t xml:space="preserve">  US - Caribbean Basin Trade</t>
  </si>
  <si>
    <t xml:space="preserve">    Estados Unidos - Cuenca del Caribe </t>
  </si>
  <si>
    <t xml:space="preserve">    Partnership Act</t>
  </si>
  <si>
    <t xml:space="preserve">  Ley para la Recuperación Económica</t>
  </si>
  <si>
    <t xml:space="preserve">  Caribbean Basin Economic</t>
  </si>
  <si>
    <t xml:space="preserve">    de la Cuenca del Caribe</t>
  </si>
  <si>
    <t xml:space="preserve">    Recovery Act</t>
  </si>
  <si>
    <t xml:space="preserve">  Sistema Generalizado de</t>
  </si>
  <si>
    <t xml:space="preserve">  Generalized System of</t>
  </si>
  <si>
    <t xml:space="preserve">    Preferencias</t>
  </si>
  <si>
    <t xml:space="preserve">    Preferences</t>
  </si>
  <si>
    <t>(1) Hasta 2020: Tratado de Libre Comercio de América del Norte.</t>
  </si>
  <si>
    <t>(1) Up to 2020: North American Free Trade Agreement.</t>
  </si>
  <si>
    <t xml:space="preserve">TABLA 6 - EXPORTACIONES DE MERCANCIA REGISTRADA POR SISTEMA DE CLASIFICACION INDUSTRIAL DE AMERICA DEL NORTE (SCIAN): AÑOS FISCALES </t>
  </si>
  <si>
    <t xml:space="preserve">TABLE 6 - EXPORTS OF RECORDED MERCHANDISE BY NORTH AMERICAN INDUSTRIAL CLASSIFICATION SYSTEM (NAICS): FISCAL YEARS </t>
  </si>
  <si>
    <t>SCIAN / NAICS</t>
  </si>
  <si>
    <t>EXPORTACIONES REGISTRADAS, TOTAL</t>
  </si>
  <si>
    <t>RECORDED EXPORTS, TOTAL</t>
  </si>
  <si>
    <t xml:space="preserve">   Agricultura, silvicultura, pesca y caza</t>
  </si>
  <si>
    <t xml:space="preserve">   Agriculture, forestry, fishing and hunting</t>
  </si>
  <si>
    <t xml:space="preserve">   Minería</t>
  </si>
  <si>
    <t xml:space="preserve">   Mining</t>
  </si>
  <si>
    <t>31-33</t>
  </si>
  <si>
    <t xml:space="preserve">   Manufactura</t>
  </si>
  <si>
    <t xml:space="preserve">   Manufacturing</t>
  </si>
  <si>
    <t xml:space="preserve">      Alimentos</t>
  </si>
  <si>
    <t xml:space="preserve">      Food</t>
  </si>
  <si>
    <t xml:space="preserve">      Productos de bebidas y de tabaco</t>
  </si>
  <si>
    <t xml:space="preserve">      Beverage and tobacco products</t>
  </si>
  <si>
    <t>313-314</t>
  </si>
  <si>
    <t xml:space="preserve">      Textiles</t>
  </si>
  <si>
    <t xml:space="preserve">      Ropa</t>
  </si>
  <si>
    <t xml:space="preserve">      Apparel</t>
  </si>
  <si>
    <t xml:space="preserve">      Cuero y productos afines</t>
  </si>
  <si>
    <t xml:space="preserve">      Leather and allied products</t>
  </si>
  <si>
    <t xml:space="preserve">      Productos de madera</t>
  </si>
  <si>
    <t xml:space="preserve">      Wood products</t>
  </si>
  <si>
    <t xml:space="preserve">      Papel</t>
  </si>
  <si>
    <t xml:space="preserve">      Paper</t>
  </si>
  <si>
    <t xml:space="preserve">      Imprenta</t>
  </si>
  <si>
    <t xml:space="preserve">      Printing</t>
  </si>
  <si>
    <t xml:space="preserve">      Productos de petróleo y de carbón</t>
  </si>
  <si>
    <t xml:space="preserve">      Petroleum and coal products</t>
  </si>
  <si>
    <t xml:space="preserve">      Químicos</t>
  </si>
  <si>
    <t xml:space="preserve">      Chemicals</t>
  </si>
  <si>
    <t xml:space="preserve">         Farmacéuticos y medicinas</t>
  </si>
  <si>
    <t xml:space="preserve">         Pharmaceuticals and medicines</t>
  </si>
  <si>
    <t xml:space="preserve">      Productos de plástico y de goma</t>
  </si>
  <si>
    <t xml:space="preserve">      Plastics and rubber products</t>
  </si>
  <si>
    <t xml:space="preserve">      Productos de minerales no metálicos</t>
  </si>
  <si>
    <t xml:space="preserve">      Nonmetallic mineral products</t>
  </si>
  <si>
    <t xml:space="preserve">      Metales primarios</t>
  </si>
  <si>
    <t xml:space="preserve">      Primary metals</t>
  </si>
  <si>
    <t xml:space="preserve">      Productos fabricados de metal</t>
  </si>
  <si>
    <t xml:space="preserve">      Fabricated metal products</t>
  </si>
  <si>
    <t xml:space="preserve">      Maquinaria</t>
  </si>
  <si>
    <t xml:space="preserve">      Machinery</t>
  </si>
  <si>
    <t xml:space="preserve">      Productos de computadora y electrónicos</t>
  </si>
  <si>
    <t xml:space="preserve">      Computer and electronic products</t>
  </si>
  <si>
    <t xml:space="preserve">         Computadoras y equipo periférico</t>
  </si>
  <si>
    <t xml:space="preserve">         Computers and peripheral equipment</t>
  </si>
  <si>
    <t xml:space="preserve">      Equipos eléctricos, enseres</t>
  </si>
  <si>
    <t xml:space="preserve">      Electrical equipment, appliance,</t>
  </si>
  <si>
    <t xml:space="preserve">       y componentes</t>
  </si>
  <si>
    <t xml:space="preserve">       and component</t>
  </si>
  <si>
    <t xml:space="preserve">      Equipo de transportación</t>
  </si>
  <si>
    <t xml:space="preserve">      Transportation equipment</t>
  </si>
  <si>
    <t xml:space="preserve">      Muebles y productos relacionados</t>
  </si>
  <si>
    <t xml:space="preserve">      Furniture and related products</t>
  </si>
  <si>
    <t xml:space="preserve">      Manufactura miscelánea</t>
  </si>
  <si>
    <t xml:space="preserve">      Miscellaneous manufacturing</t>
  </si>
  <si>
    <t xml:space="preserve">         Equipos y materiales de uso médico</t>
  </si>
  <si>
    <t xml:space="preserve">         Medical equipment and supplies</t>
  </si>
  <si>
    <t xml:space="preserve">   Otros sectores (1)</t>
  </si>
  <si>
    <t xml:space="preserve">   Other sectors (1)</t>
  </si>
  <si>
    <t>(1) Incluye servicios de reparación y mercancía no clasificada.</t>
  </si>
  <si>
    <t>(1) Includes repair services and merchandise not classified.</t>
  </si>
  <si>
    <t>Nota: La clasificación de mercancía registrada de acuerdo al Sistema de Clasificación Industrial</t>
  </si>
  <si>
    <t>Note: The classification of recorded merchandise according to the North American Industrial</t>
  </si>
  <si>
    <t xml:space="preserve">          de América del Norte no equivale necesariamente a la Clasificación Industrial Uniforme.</t>
  </si>
  <si>
    <t xml:space="preserve">          Classification System does not necessarily equals the Standard Industrial Classification.</t>
  </si>
  <si>
    <t xml:space="preserve">TABLA 7 - IMPORTACIONES DE MERCANCIA REGISTRADA POR SISTEMA DE CLASIFICACION INDUSTRIAL DE AMERICA DEL NORTE (SCIAN): AÑOS FISCALES </t>
  </si>
  <si>
    <t xml:space="preserve">TABLE 7 - IMPORTS OF RECORDED MERCHANDISE BY NORTH AMERICAN INDUSTRIAL CLASSIFICATION SYSTEM (NAICS): FISCAL YEARS </t>
  </si>
  <si>
    <t>IMPORTACIONES REGISTRADAS,TOTAL</t>
  </si>
  <si>
    <t>RECORDED IMPORTS,TOTAL</t>
  </si>
  <si>
    <t xml:space="preserve">         Químicos básicos</t>
  </si>
  <si>
    <t xml:space="preserve">         Basic chemicals</t>
  </si>
  <si>
    <t xml:space="preserve">         Vehículos de motor</t>
  </si>
  <si>
    <t xml:space="preserve">         Motor vehicles</t>
  </si>
  <si>
    <t>TABLA 8 - BALANCE COMERCIAL POR SISTEMA DE CLASIFICACION INDUSTRIAL DE AMERICA DEL NORTE (SCIAN): AÑOS FISCALES</t>
  </si>
  <si>
    <t>TABLE 8 - TRADE BALANCE BY NORTH AMERICAN INDUSTRIAL CLASSIFICATION SYSTEM (NAICS): FISCAL YEARS</t>
  </si>
  <si>
    <t>SCIAN</t>
  </si>
  <si>
    <t>(NAICS)</t>
  </si>
  <si>
    <t xml:space="preserve">          Estados Unidos</t>
  </si>
  <si>
    <t xml:space="preserve">          United States</t>
  </si>
  <si>
    <t xml:space="preserve">      Miscellaneous Manufacturing</t>
  </si>
  <si>
    <t>91 - 99</t>
  </si>
  <si>
    <t xml:space="preserve">      Otros (1)</t>
  </si>
  <si>
    <t xml:space="preserve">      Others (1)</t>
  </si>
  <si>
    <t>TABLA 8 - BALANCE COMERCIAL POR SISTEMA DE CLASIFICACION INDUSTRIAL DE AMERICA DEL NORTE (SCIAN): AÑOS FISCALES (CONT.)</t>
  </si>
  <si>
    <t>TABLE 8 - TRADE BALANCE BY NORTH AMERICAN INDUSTRIAL CLASSIFICATION SYSTEM (NAICS): FISCAL YEARS (CONT.)</t>
  </si>
  <si>
    <t xml:space="preserve">          Países extranjeros</t>
  </si>
  <si>
    <t xml:space="preserve">          Foreign countries</t>
  </si>
  <si>
    <t xml:space="preserve">          Islas Vírgenes</t>
  </si>
  <si>
    <t xml:space="preserve">          Virgin Islands</t>
  </si>
  <si>
    <t>TABLE 9 - MAIN EXPORTS AND IMPORTS BY NORTH AMERICAN INDUSTRY CLASSIFICATION</t>
  </si>
  <si>
    <t xml:space="preserve">          Exportaciones registradas</t>
  </si>
  <si>
    <t xml:space="preserve">          Recorded exports</t>
  </si>
  <si>
    <t>Preparados farmacéuticos</t>
  </si>
  <si>
    <t>Pharmaceutical preparations</t>
  </si>
  <si>
    <t>Productos biológicos, excepto de diagnóstico</t>
  </si>
  <si>
    <t>Biological products, except diagnostic</t>
  </si>
  <si>
    <t>Dispositivos electromédicos y de electroterapia</t>
  </si>
  <si>
    <t>Electromedical and electrotherapeutic apparatus</t>
  </si>
  <si>
    <t>Equipos y dispositivos conmutadores de electricidad</t>
  </si>
  <si>
    <t>Switchgear and switchboard apparatus</t>
  </si>
  <si>
    <t>Artículos médico quirúrgicos</t>
  </si>
  <si>
    <t>Surgical and medical instrument</t>
  </si>
  <si>
    <t>Enseres y artículos quirúrgicos</t>
  </si>
  <si>
    <t>Surgical appliance and supplies</t>
  </si>
  <si>
    <t xml:space="preserve">          Importaciones registradas</t>
  </si>
  <si>
    <t xml:space="preserve">          Recorded imports</t>
  </si>
  <si>
    <t>Productos de carne (excepto avícolas)</t>
  </si>
  <si>
    <t>Meat products (except poultry)</t>
  </si>
  <si>
    <t>Productos de refinería de petróleo</t>
  </si>
  <si>
    <t>Petroleum refinery products</t>
  </si>
  <si>
    <t>Drogas y vitaminas medicinales y botánicas</t>
  </si>
  <si>
    <t>Medicinal and botanical drugs and vitamins</t>
  </si>
  <si>
    <t xml:space="preserve">Equipo de rediodifusión y teledifusión, y equipo </t>
  </si>
  <si>
    <t xml:space="preserve">   de comunicación inalámbrico</t>
  </si>
  <si>
    <t xml:space="preserve">   Communications Equipment</t>
  </si>
  <si>
    <t>Nota: La clasificación de mercancía registrada de acuerdo al Sistema de</t>
  </si>
  <si>
    <t>Note: The classification of recorded merchandise according to the</t>
  </si>
  <si>
    <t xml:space="preserve">TABLA 10 - CLASIFICACION ECONOMICA DE LAS IMPORTACIONES REGISTRADAS: AÑOS FISCALES </t>
  </si>
  <si>
    <t xml:space="preserve">TABLE 10 - ECONOMIC CLASSIFICATION OF RECORDED IMPORTS: FISCAL YEARS </t>
  </si>
  <si>
    <t>IMPORTACIONES REGISTRADAS</t>
  </si>
  <si>
    <t>RECORDED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</si>
  <si>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</si>
  <si>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</si>
  <si>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</si>
  <si>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</si>
  <si>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</si>
  <si>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</si>
  <si>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</si>
  <si>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</si>
  <si>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Otros</t>
  </si>
  <si>
    <t xml:space="preserve">            Others</t>
  </si>
  <si>
    <t xml:space="preserve">  No duraderos</t>
  </si>
  <si>
    <t xml:space="preserve">        Nondurables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</si>
  <si>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</si>
  <si>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</si>
  <si>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</si>
  <si>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</si>
  <si>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</si>
  <si>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</si>
  <si>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</si>
  <si>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 prima y</t>
  </si>
  <si>
    <t xml:space="preserve">      Raw material and</t>
  </si>
  <si>
    <t xml:space="preserve"> productos intermedios</t>
  </si>
  <si>
    <t xml:space="preserve">       intermediate products</t>
  </si>
  <si>
    <t xml:space="preserve">TABLA 11 - CLASIFICACION ECONOMICA DE LAS IMPORTACIONES AJUSTADAS: AÑOS FISCALES </t>
  </si>
  <si>
    <t xml:space="preserve">TABLE 11 - ECONOMIC CLASSIFICATION OF ADJUSTED IMPORTS: FISCAL YEARS </t>
  </si>
  <si>
    <t>IMPORTACIONES AJUSTADAS *</t>
  </si>
  <si>
    <t>ADJUSTED IMPORTS *</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</si>
  <si>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</si>
  <si>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</si>
  <si>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</si>
  <si>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</si>
  <si>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t>
  </si>
  <si>
    <t xml:space="preserve">      merchandise, unrecorded merchandise, automobiles, and crude oil and </t>
  </si>
  <si>
    <t xml:space="preserve">    automóviles y  derechos de igualación de costos de las refinerías de petróleo y nafta.</t>
  </si>
  <si>
    <t xml:space="preserve">      naphtha entitlements. </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</si>
  <si>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</si>
  <si>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</si>
  <si>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</si>
  <si>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</si>
  <si>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</si>
  <si>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</si>
  <si>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</si>
  <si>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</si>
  <si>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</si>
  <si>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Tabla - Tables</t>
  </si>
  <si>
    <t xml:space="preserve">TABLA 3 - BALANCE COMERCIAL POR REGIÓN GEOGRAFICA Y PAÍS: AÑOS FISCALES </t>
  </si>
  <si>
    <t>TABLA 5 - IMPORTACIONES REGISTRADAS DE PAÍSES EXTRANJEROS POR TRATO ARANCELARIO: AÑOS FISCALES</t>
  </si>
  <si>
    <t xml:space="preserve">TABLA 6 - EXPORTACIONES DE MERCANCÍA REGISTRADA POR SISTEMA DE CLASIFICACIÓN INDUSTRIAL DE AMÉRICA DEL NORTE (SCIAN): AÑOS FISCALES </t>
  </si>
  <si>
    <t xml:space="preserve">TABLA 7 - IMPORTACIONES DE MERCANCÍA REGISTRADA POR SISTEMA DE CLASIFICACIÓN INDUSTRIAL DE AMÉRICA DEL NORTE (SCIAN): AÑOS FISCALES </t>
  </si>
  <si>
    <t>TABLA 8 - BALANCE COMERCIAL POR SISTEMA DE CLASIFICACIÓN INDUSTRIAL DE AMÉRICA DEL NORTE (SCIAN): AÑOS FISCALES</t>
  </si>
  <si>
    <t>TABLA 9 - PRINCIPALES EXPORTACIONES E IMPORTACIONES POR SISTEMA DE CLASIFICACIÓN</t>
  </si>
  <si>
    <t xml:space="preserve">                   INDUSTRIAL DE AMERICA DEL NORTE (SCIAN) *: AÑOS FISCALES</t>
  </si>
  <si>
    <t xml:space="preserve">                  SYSTEM (NAICS) *: FISCAL YEARS</t>
  </si>
  <si>
    <t xml:space="preserve">TABLA 10 - CLASIFICACIÓN ECONÓMICA DE LAS IMPORTACIONES REGISTRADAS: AÑOS FISCALES </t>
  </si>
  <si>
    <t>Resumen Ejecutivo</t>
  </si>
  <si>
    <t>Las estadísticas presentadas se refieren sólo al comercio de mercancía, no de servicios. La publicación está dividida en tres secciones. En la primera se provee información sobre el sistema de comercio exterior de Puerto Rico y las principales definiciones para beneficio de los usuarios. La segunda sección es un conjunto de tablas, mientras que la tercera comprende una serie de gráficas, incluyendo en ambas secciones una descripción de las exportaciones e importaciones, de acuerdo con criterios de clasificación de importancia: región geográfica, trato arancelario, clasificación industrial, principales productos y mercados y otros.</t>
  </si>
  <si>
    <t>La Junta de Planificación es la agencia oficial encargada de divulgar las estadísticas sobre el comercio exterior de Puerto Rico. Por tal razón se publica el documento Estadísticas Seleccionadas del Comercio Exterior de Puerto Rico, para proveer y hacer más accesible al público esta información especializada de importancia para el país. El mismo sirve de complemento a los datos presentados tanto en Balanza de Pagos y Posición de Inversión Internacional de Puerto Rico (para un mejor entendimiento de la importancia que tiene el sector externo en nuestra economía), como en el External Trade Statistics, y el Apéndice Estadístico del Informe Económico al Gobernador y a la Asamblea Legislativa.</t>
  </si>
  <si>
    <t xml:space="preserve">   Tierras Australes</t>
  </si>
  <si>
    <t xml:space="preserve">   French Southern and</t>
  </si>
  <si>
    <t xml:space="preserve">    y Antártidas Francesas</t>
  </si>
  <si>
    <t xml:space="preserve">    Antartic Lands</t>
  </si>
  <si>
    <t xml:space="preserve">   Uganda</t>
  </si>
  <si>
    <t xml:space="preserve">   Polinesia Francesa</t>
  </si>
  <si>
    <t xml:space="preserve">   French Polynesia</t>
  </si>
  <si>
    <t xml:space="preserve">   Andorra</t>
  </si>
  <si>
    <t xml:space="preserve">   Kosovo</t>
  </si>
  <si>
    <t>Colombia</t>
  </si>
  <si>
    <t>Radio and television broadcasting and  wireless</t>
  </si>
  <si>
    <t>2022r</t>
  </si>
  <si>
    <t>2023r</t>
  </si>
  <si>
    <t xml:space="preserve">   Niger</t>
  </si>
  <si>
    <t xml:space="preserve">   República Centroafricana</t>
  </si>
  <si>
    <t xml:space="preserve">   Rwanda</t>
  </si>
  <si>
    <t xml:space="preserve">   Corea, Rep. Popular</t>
  </si>
  <si>
    <t xml:space="preserve">   Korea, Dem. People's</t>
  </si>
  <si>
    <t xml:space="preserve">    Dem. de (Corea del Norte)</t>
  </si>
  <si>
    <t xml:space="preserve">    Rep. of (North Korea)</t>
  </si>
  <si>
    <t xml:space="preserve">   China, (Taiwán)</t>
  </si>
  <si>
    <t xml:space="preserve">   Kazajstán </t>
  </si>
  <si>
    <t xml:space="preserve">   Kazakhstan</t>
  </si>
  <si>
    <t xml:space="preserve">   Kirguistán</t>
  </si>
  <si>
    <t xml:space="preserve">   Kyrgyzstan</t>
  </si>
  <si>
    <t xml:space="preserve">   Mongolia</t>
  </si>
  <si>
    <t xml:space="preserve">   Isla de Navidad</t>
  </si>
  <si>
    <t xml:space="preserve">   Christmas Island</t>
  </si>
  <si>
    <t xml:space="preserve">   Ciudad del Vaticano</t>
  </si>
  <si>
    <t xml:space="preserve">   Vatican City</t>
  </si>
  <si>
    <t xml:space="preserve">   República Checa (Chequia)</t>
  </si>
  <si>
    <t xml:space="preserve">   Czech Republic (Czechia)</t>
  </si>
  <si>
    <t xml:space="preserve">   San Marino</t>
  </si>
  <si>
    <t xml:space="preserve">   Turkey (Türkiye)</t>
  </si>
  <si>
    <t>Corea, Rep. de (Corea del Sur)</t>
  </si>
  <si>
    <t>Portugal</t>
  </si>
  <si>
    <t xml:space="preserve">  Código de trato libre de impuestos</t>
  </si>
  <si>
    <t xml:space="preserve">  Duty-Free treatment code for</t>
  </si>
  <si>
    <t xml:space="preserve">    para productos de Cisjordania,</t>
  </si>
  <si>
    <t xml:space="preserve">    products of the West Bank,</t>
  </si>
  <si>
    <t xml:space="preserve">    Franja de Gaza o de una zona</t>
  </si>
  <si>
    <t xml:space="preserve">    Gaza Strip, or a Qualifying</t>
  </si>
  <si>
    <t xml:space="preserve">    industrial</t>
  </si>
  <si>
    <t xml:space="preserve">    Industrial Zone</t>
  </si>
  <si>
    <t>325411</t>
  </si>
  <si>
    <t>335999</t>
  </si>
  <si>
    <t>Fabricación de otros productos eléctricos</t>
  </si>
  <si>
    <t>All Other Miscellaneous Electrical Equipment and Component Manufacturing</t>
  </si>
  <si>
    <t>339112</t>
  </si>
  <si>
    <t>339113</t>
  </si>
  <si>
    <t>33641X</t>
  </si>
  <si>
    <t>Aeronaves, motores, equipos y piezas para uso civil</t>
  </si>
  <si>
    <t>Civilian aircraft, engines, equipment, and parts</t>
  </si>
  <si>
    <t>211130</t>
  </si>
  <si>
    <t>Productos de extracción de gas natural</t>
  </si>
  <si>
    <t>Natural gas extraction products</t>
  </si>
  <si>
    <t>311611</t>
  </si>
  <si>
    <t>Fabricación de automóviles</t>
  </si>
  <si>
    <t>Automobile and light duty motor</t>
  </si>
  <si>
    <t xml:space="preserve">   y camionetas</t>
  </si>
  <si>
    <t xml:space="preserve">   vehicle manufacturing</t>
  </si>
  <si>
    <t>ÍNDICE-INDEX</t>
  </si>
  <si>
    <t xml:space="preserve">               Subprograma de Análisis Económico.</t>
  </si>
  <si>
    <t xml:space="preserve">               Program of Economic and Social Planning,</t>
  </si>
  <si>
    <t>Esta página contiene las tablas de las Estadísticas Seleccionadas de Comercio Exterior 2025.</t>
  </si>
  <si>
    <t>Si tiene dudas, por favor oprima la pestaña titulada "COMERCIO EXTERIOR 2025", dónde encontrará información de las personas que le pueden ayudar.</t>
  </si>
  <si>
    <t>This workbook has the tables from the Selected Statistics on Puerto Rico’s External Trade 2025.</t>
  </si>
  <si>
    <t>Estadísticas Seleccionadas de Comercio Exterior para Puerto Rico 2025</t>
  </si>
  <si>
    <t>Selected Statistics on Puerto Rico’s External Trade 2025</t>
  </si>
  <si>
    <t>2024r</t>
  </si>
  <si>
    <t>2025p</t>
  </si>
  <si>
    <t xml:space="preserve">   Eritrea</t>
  </si>
  <si>
    <t xml:space="preserve">   Togo</t>
  </si>
  <si>
    <t xml:space="preserve">   Afganistán</t>
  </si>
  <si>
    <t xml:space="preserve">   Afghanistan </t>
  </si>
  <si>
    <t xml:space="preserve">   Brunei Darussalam </t>
  </si>
  <si>
    <t xml:space="preserve">   Turkmenistán</t>
  </si>
  <si>
    <t xml:space="preserve">   Turkmenistan</t>
  </si>
  <si>
    <t xml:space="preserve">   Papua Nueva Guinea</t>
  </si>
  <si>
    <t xml:space="preserve">   Papua New Guinea</t>
  </si>
  <si>
    <t xml:space="preserve">   Samoa</t>
  </si>
  <si>
    <t xml:space="preserve">   Tonga</t>
  </si>
  <si>
    <t xml:space="preserve">              Program of Economic and Social Planning,</t>
  </si>
  <si>
    <t>Brasil</t>
  </si>
  <si>
    <t>Brazil</t>
  </si>
  <si>
    <t>Korea, Republic of (South Korea)</t>
  </si>
  <si>
    <t>* De acuerdo al año fiscal 2025.</t>
  </si>
  <si>
    <t>* According to fiscal year 2025.</t>
  </si>
  <si>
    <t>TABLA 9 - PRINCIPALES EXPORTACIONES E IMPORTACIONES POR SISTEMA DE CLASIFICACION</t>
  </si>
  <si>
    <t>Extractos y emulsiones para dar sabor</t>
  </si>
  <si>
    <t>Flavoring extracts &amp; syrups</t>
  </si>
  <si>
    <t xml:space="preserve">                       INDUSTRIAL DE AMERICA DEL NORTE (SCIAN) *: AÑOS FISCALES (CONT.)</t>
  </si>
  <si>
    <t xml:space="preserve">                       SYSTEM (NAICS) *: FISCAL YEARS (CONT.)</t>
  </si>
  <si>
    <t>335910</t>
  </si>
  <si>
    <t>Fabricación de acumuladores y pilas</t>
  </si>
  <si>
    <t>Manufacturing primary and storage batteries</t>
  </si>
  <si>
    <t xml:space="preserve">          América del Norte no equivale necesariamente a la Clasificación</t>
  </si>
  <si>
    <t xml:space="preserve">          North American Industry Classification System does not</t>
  </si>
  <si>
    <t xml:space="preserve">          Industrial Uniforme.</t>
  </si>
  <si>
    <t xml:space="preserve">          necessarily equals the Standard Industrial Classification.</t>
  </si>
  <si>
    <t xml:space="preserve">             Subprograma de Análisis Económico.</t>
  </si>
  <si>
    <t>p - Preliminary figures.</t>
  </si>
  <si>
    <t>r - Revised figures.</t>
  </si>
  <si>
    <t>r -  Cifras revisadas.</t>
  </si>
  <si>
    <t>p - Cifras preliminares.</t>
  </si>
  <si>
    <t xml:space="preserve">             Subprogram of Economic Analysis.</t>
  </si>
  <si>
    <t xml:space="preserve">            Subprograma de Análisis Económico.</t>
  </si>
  <si>
    <t xml:space="preserve">         de América del Norte no equivale necesariamente a la Clasificación Industrial Uniforme.</t>
  </si>
  <si>
    <t xml:space="preserve">            Classification System does not necessarily equals the Standard Industrial Classification.</t>
  </si>
  <si>
    <t xml:space="preserve">                 INDUSTRIAL DE AMERICA DEL NORTE (SCIAN) *: AÑOS FISCALES</t>
  </si>
  <si>
    <t xml:space="preserve">                 SYSTEM (NAICS) *: FISCAL YEARS</t>
  </si>
  <si>
    <t>For assistance, please click on the tab  "COMERCIO EXTERIOR 2025" for subject matter experts contact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</si>
</sst>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
    <numFmt numFmtId="165" formatCode="[$-10409]#,##0.0,,;\(#,##0.0,,\)"/>
    <numFmt numFmtId="166" formatCode="_(* #,##0.0_);_(* \(#,##0.0\);_(* &quot;-&quot;??_);_(@_)"/>
    <numFmt numFmtId="167" formatCode="#,##0.0"/>
  </numFmts>
  <fonts count="27" x14ac:knownFonts="1">
    <font>
      <sz val="12"/>
      <name val="Arial"/>
    </font>
    <font>
      <sz val="11"/>
      <color theme="1"/>
      <name val="Calibri"/>
      <family val="2"/>
      <scheme val="minor"/>
    </font>
    <font>
      <sz val="11"/>
      <color theme="1"/>
      <name val="Calibri"/>
      <family val="2"/>
      <scheme val="minor"/>
    </font>
    <font>
      <sz val="12"/>
      <name val="Arial"/>
      <family val="2"/>
    </font>
    <font>
      <sz val="10"/>
      <name val="Arial"/>
      <family val="2"/>
    </font>
    <font>
      <sz val="12"/>
      <name val="Arial"/>
    </font>
    <font>
      <u/>
      <sz val="12"/>
      <color theme="10"/>
      <name val="Arial"/>
    </font>
    <font>
      <b/>
      <sz val="14"/>
      <name val="Arial"/>
      <family val="2"/>
    </font>
    <font>
      <sz val="11"/>
      <name val="Arial"/>
      <family val="2"/>
    </font>
    <font>
      <b/>
      <u/>
      <sz val="12"/>
      <name val="Arial"/>
      <family val="2"/>
    </font>
    <font>
      <sz val="10"/>
      <color theme="1"/>
      <name val="Arial"/>
      <family val="2"/>
    </font>
    <font>
      <b/>
      <u/>
      <sz val="12"/>
      <color theme="10"/>
      <name val="Arial"/>
      <family val="2"/>
    </font>
    <font>
      <b/>
      <sz val="12"/>
      <name val="Arial"/>
      <family val="2"/>
    </font>
    <font>
      <sz val="12"/>
      <color theme="1"/>
      <name val="Arial"/>
      <family val="2"/>
    </font>
    <font>
      <b/>
      <u/>
      <sz val="12"/>
      <color rgb="FF265558"/>
      <name val="Arial"/>
      <family val="2"/>
    </font>
    <font>
      <b/>
      <sz val="10"/>
      <name val="Arial"/>
      <family val="2"/>
    </font>
    <font>
      <b/>
      <sz val="11"/>
      <name val="Arial"/>
      <family val="2"/>
    </font>
    <font>
      <sz val="12"/>
      <color rgb="FF5C7082"/>
      <name val="Arial"/>
      <family val="2"/>
    </font>
    <font>
      <b/>
      <sz val="12"/>
      <color theme="5" tint="-0.249977111117893"/>
      <name val="Arial"/>
      <family val="2"/>
    </font>
    <font>
      <b/>
      <sz val="12"/>
      <color rgb="FF265558"/>
      <name val="Arial"/>
      <family val="2"/>
    </font>
    <font>
      <b/>
      <sz val="16"/>
      <name val="Arial"/>
      <family val="2"/>
    </font>
    <font>
      <b/>
      <sz val="18"/>
      <name val="Arial"/>
      <family val="2"/>
    </font>
    <font>
      <sz val="12"/>
      <color theme="0"/>
      <name val="Arial"/>
      <family val="2"/>
    </font>
    <font>
      <b/>
      <sz val="12"/>
      <color theme="0"/>
      <name val="Arial"/>
      <family val="2"/>
    </font>
    <font>
      <b/>
      <sz val="11"/>
      <color theme="0"/>
      <name val="Arial"/>
      <family val="2"/>
    </font>
    <font>
      <sz val="11"/>
      <color theme="0"/>
      <name val="Arial"/>
      <family val="2"/>
    </font>
    <font>
      <sz val="11"/>
      <color theme="1"/>
      <name val="Arial"/>
      <family val="2"/>
    </font>
  </fonts>
  <fills count="5">
    <fill>
      <patternFill patternType="none"/>
    </fill>
    <fill>
      <patternFill patternType="gray125"/>
    </fill>
    <fill>
      <patternFill patternType="solid">
        <fgColor rgb="FFF4F9F1"/>
        <bgColor indexed="64"/>
      </patternFill>
    </fill>
    <fill>
      <patternFill patternType="solid">
        <fgColor theme="0" tint="-4.9989318521683403E-2"/>
        <bgColor indexed="64"/>
      </patternFill>
    </fill>
    <fill>
      <patternFill patternType="solid">
        <fgColor rgb="FF5C7082"/>
        <bgColor indexed="64"/>
      </patternFill>
    </fill>
  </fills>
  <borders count="5">
    <border>
      <left/>
      <right/>
      <top/>
      <bottom/>
      <diagonal/>
    </border>
    <border>
      <left/>
      <right/>
      <top style="medium">
        <color indexed="8"/>
      </top>
      <bottom/>
      <diagonal/>
    </border>
    <border>
      <left/>
      <right/>
      <top style="thin">
        <color indexed="64"/>
      </top>
      <bottom/>
      <diagonal/>
    </border>
    <border>
      <left/>
      <right/>
      <top/>
      <bottom style="medium">
        <color indexed="8"/>
      </bottom>
      <diagonal/>
    </border>
    <border>
      <left/>
      <right/>
      <top/>
      <bottom style="thin">
        <color indexed="64"/>
      </bottom>
      <diagonal/>
    </border>
  </borders>
  <cellStyleXfs count="10">
    <xf numFmtId="0" fontId="0" fillId="0" borderId="0"/>
    <xf numFmtId="0" fontId="4" fillId="0" borderId="0"/>
    <xf numFmtId="0" fontId="2" fillId="0" borderId="0"/>
    <xf numFmtId="43" fontId="2" fillId="0" borderId="0" applyFont="0" applyFill="0" applyBorder="0" applyAlignment="0" applyProtection="0"/>
    <xf numFmtId="0" fontId="3" fillId="0" borderId="0"/>
    <xf numFmtId="0" fontId="4"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applyNumberFormat="0" applyFill="0" applyBorder="0" applyAlignment="0" applyProtection="0"/>
  </cellStyleXfs>
  <cellXfs count="79">
    <xf numFmtId="0" fontId="0" fillId="0" borderId="0" xfId="0"/>
    <xf numFmtId="0" fontId="0" fillId="2" borderId="0" xfId="0" applyFill="1"/>
    <xf numFmtId="0" fontId="0" fillId="2" borderId="0" xfId="0" applyFill="1" applyAlignment="1">
      <alignment horizontal="justify" wrapText="1"/>
    </xf>
    <xf numFmtId="0" fontId="7" fillId="2" borderId="0" xfId="0" applyFont="1" applyFill="1"/>
    <xf numFmtId="0" fontId="3" fillId="0" borderId="0" xfId="0" applyFont="1"/>
    <xf numFmtId="37" fontId="8" fillId="0" borderId="0" xfId="0" applyNumberFormat="1" applyFont="1"/>
    <xf numFmtId="37" fontId="3" fillId="0" borderId="0" xfId="0" applyNumberFormat="1" applyFont="1"/>
    <xf numFmtId="0" fontId="9" fillId="0" borderId="0" xfId="0" applyFont="1" applyAlignment="1">
      <alignment horizontal="center"/>
    </xf>
    <xf numFmtId="164" fontId="3" fillId="0" borderId="4" xfId="0" applyNumberFormat="1" applyFont="1" applyBorder="1"/>
    <xf numFmtId="0" fontId="3" fillId="0" borderId="4" xfId="0" applyFont="1" applyBorder="1"/>
    <xf numFmtId="164" fontId="3" fillId="0" borderId="0" xfId="0" applyNumberFormat="1" applyFont="1"/>
    <xf numFmtId="37" fontId="8" fillId="0" borderId="4" xfId="0" applyNumberFormat="1" applyFont="1" applyBorder="1"/>
    <xf numFmtId="37" fontId="3" fillId="0" borderId="4" xfId="0" applyNumberFormat="1" applyFont="1" applyBorder="1"/>
    <xf numFmtId="0" fontId="8" fillId="0" borderId="0" xfId="0" applyFont="1"/>
    <xf numFmtId="164" fontId="8" fillId="0" borderId="0" xfId="0" applyNumberFormat="1" applyFont="1"/>
    <xf numFmtId="164" fontId="4" fillId="0" borderId="0" xfId="0" applyNumberFormat="1" applyFont="1"/>
    <xf numFmtId="37" fontId="4" fillId="0" borderId="0" xfId="0" applyNumberFormat="1" applyFont="1"/>
    <xf numFmtId="166" fontId="10" fillId="0" borderId="0" xfId="6" applyNumberFormat="1" applyFont="1" applyFill="1" applyBorder="1" applyProtection="1"/>
    <xf numFmtId="164" fontId="10" fillId="0" borderId="0" xfId="0" applyNumberFormat="1" applyFont="1"/>
    <xf numFmtId="37" fontId="10" fillId="0" borderId="0" xfId="0" applyNumberFormat="1" applyFont="1"/>
    <xf numFmtId="0" fontId="8" fillId="0" borderId="4" xfId="0" applyFont="1" applyBorder="1"/>
    <xf numFmtId="167" fontId="3" fillId="0" borderId="0" xfId="0" applyNumberFormat="1" applyFont="1"/>
    <xf numFmtId="0" fontId="1" fillId="3" borderId="0" xfId="7" applyFill="1"/>
    <xf numFmtId="0" fontId="12" fillId="0" borderId="0" xfId="0" applyFont="1"/>
    <xf numFmtId="0" fontId="12" fillId="0" borderId="0" xfId="0" applyFont="1" applyAlignment="1">
      <alignment horizontal="center"/>
    </xf>
    <xf numFmtId="0" fontId="14" fillId="0" borderId="0" xfId="9" quotePrefix="1" applyFont="1" applyAlignment="1">
      <alignment horizontal="center" vertical="center"/>
    </xf>
    <xf numFmtId="165" fontId="3" fillId="0" borderId="0" xfId="0" applyNumberFormat="1" applyFont="1"/>
    <xf numFmtId="0" fontId="15" fillId="0" borderId="0" xfId="0" applyFont="1" applyAlignment="1">
      <alignment horizontal="center"/>
    </xf>
    <xf numFmtId="0" fontId="12" fillId="0" borderId="4" xfId="0" applyFont="1" applyBorder="1"/>
    <xf numFmtId="0" fontId="15" fillId="0" borderId="0" xfId="0" applyFont="1"/>
    <xf numFmtId="37" fontId="16" fillId="0" borderId="0" xfId="0" applyNumberFormat="1" applyFont="1"/>
    <xf numFmtId="164" fontId="12" fillId="0" borderId="0" xfId="0" applyNumberFormat="1" applyFont="1"/>
    <xf numFmtId="0" fontId="15" fillId="0" borderId="4" xfId="0" applyFont="1" applyBorder="1"/>
    <xf numFmtId="0" fontId="3" fillId="0" borderId="1" xfId="0" applyFont="1" applyBorder="1"/>
    <xf numFmtId="0" fontId="3" fillId="0" borderId="2" xfId="0" applyFont="1" applyBorder="1"/>
    <xf numFmtId="0" fontId="12" fillId="0" borderId="0" xfId="0" applyFont="1" applyAlignment="1">
      <alignment horizontal="centerContinuous"/>
    </xf>
    <xf numFmtId="49" fontId="12" fillId="0" borderId="0" xfId="0" applyNumberFormat="1" applyFont="1" applyAlignment="1">
      <alignment horizontal="center"/>
    </xf>
    <xf numFmtId="37" fontId="12" fillId="0" borderId="0" xfId="0" applyNumberFormat="1" applyFont="1"/>
    <xf numFmtId="37" fontId="12" fillId="0" borderId="4" xfId="0" applyNumberFormat="1" applyFont="1" applyBorder="1"/>
    <xf numFmtId="0" fontId="16" fillId="0" borderId="0" xfId="0" applyFont="1" applyAlignment="1">
      <alignment horizontal="center"/>
    </xf>
    <xf numFmtId="0" fontId="16" fillId="0" borderId="0" xfId="0" applyFont="1"/>
    <xf numFmtId="0" fontId="12" fillId="0" borderId="4" xfId="0" applyFont="1" applyBorder="1" applyAlignment="1">
      <alignment horizontal="center"/>
    </xf>
    <xf numFmtId="0" fontId="3" fillId="0" borderId="0" xfId="0" applyFont="1" applyAlignment="1">
      <alignment horizontal="center"/>
    </xf>
    <xf numFmtId="0" fontId="3" fillId="0" borderId="3" xfId="0" applyFont="1" applyBorder="1"/>
    <xf numFmtId="0" fontId="12" fillId="0" borderId="0" xfId="0" applyFont="1" applyAlignment="1">
      <alignment horizontal="left"/>
    </xf>
    <xf numFmtId="166" fontId="3" fillId="0" borderId="0" xfId="6" applyNumberFormat="1" applyFont="1" applyFill="1" applyProtection="1"/>
    <xf numFmtId="0" fontId="7" fillId="3" borderId="0" xfId="8" applyNumberFormat="1" applyFont="1" applyFill="1" applyBorder="1" applyAlignment="1" applyProtection="1">
      <alignment vertical="center"/>
    </xf>
    <xf numFmtId="0" fontId="3" fillId="3" borderId="0" xfId="8" applyNumberFormat="1" applyFont="1" applyFill="1" applyBorder="1" applyAlignment="1" applyProtection="1"/>
    <xf numFmtId="0" fontId="13" fillId="3" borderId="0" xfId="7" applyFont="1" applyFill="1"/>
    <xf numFmtId="0" fontId="12" fillId="3" borderId="0" xfId="8" applyNumberFormat="1" applyFont="1" applyFill="1" applyBorder="1" applyAlignment="1" applyProtection="1"/>
    <xf numFmtId="0" fontId="17" fillId="3" borderId="0" xfId="7" applyFont="1" applyFill="1"/>
    <xf numFmtId="0" fontId="18" fillId="3" borderId="0" xfId="7" applyFont="1" applyFill="1"/>
    <xf numFmtId="0" fontId="19" fillId="3" borderId="0" xfId="7" applyFont="1" applyFill="1"/>
    <xf numFmtId="0" fontId="20" fillId="3" borderId="0" xfId="0" applyFont="1" applyFill="1" applyAlignment="1">
      <alignment vertical="center"/>
    </xf>
    <xf numFmtId="0" fontId="12" fillId="3" borderId="0" xfId="0" applyFont="1" applyFill="1" applyAlignment="1">
      <alignment vertical="center"/>
    </xf>
    <xf numFmtId="0" fontId="21" fillId="3" borderId="0" xfId="0" applyFont="1" applyFill="1" applyAlignment="1">
      <alignment vertical="center"/>
    </xf>
    <xf numFmtId="0" fontId="11" fillId="3" borderId="0" xfId="9" applyFont="1" applyFill="1" applyAlignment="1">
      <alignment vertical="center"/>
    </xf>
    <xf numFmtId="164" fontId="8" fillId="0" borderId="0" xfId="1" applyNumberFormat="1" applyFont="1"/>
    <xf numFmtId="0" fontId="22" fillId="4" borderId="0" xfId="0" applyFont="1" applyFill="1"/>
    <xf numFmtId="0" fontId="23" fillId="4" borderId="0" xfId="0" applyFont="1" applyFill="1" applyAlignment="1">
      <alignment horizontal="center"/>
    </xf>
    <xf numFmtId="4" fontId="3" fillId="0" borderId="0" xfId="0" applyNumberFormat="1" applyFont="1" applyAlignment="1">
      <alignment horizontal="right"/>
    </xf>
    <xf numFmtId="0" fontId="14" fillId="0" borderId="0" xfId="9" quotePrefix="1" applyFont="1" applyAlignment="1">
      <alignment horizontal="right" vertical="center"/>
    </xf>
    <xf numFmtId="0" fontId="3" fillId="0" borderId="0" xfId="0" applyFont="1" applyAlignment="1">
      <alignment horizontal="right"/>
    </xf>
    <xf numFmtId="164" fontId="3" fillId="0" borderId="0" xfId="0" applyNumberFormat="1" applyFont="1" applyAlignment="1">
      <alignment horizontal="right"/>
    </xf>
    <xf numFmtId="164" fontId="3" fillId="0" borderId="4" xfId="0" applyNumberFormat="1" applyFont="1" applyBorder="1" applyAlignment="1">
      <alignment horizontal="right"/>
    </xf>
    <xf numFmtId="0" fontId="3" fillId="0" borderId="0" xfId="0" applyFont="1" applyAlignment="1">
      <alignment horizontal="left"/>
    </xf>
    <xf numFmtId="164" fontId="3" fillId="0" borderId="0" xfId="0" applyNumberFormat="1" applyFont="1" applyAlignment="1">
      <alignment horizontal="center"/>
    </xf>
    <xf numFmtId="49" fontId="23" fillId="4" borderId="0" xfId="0" applyNumberFormat="1" applyFont="1" applyFill="1" applyAlignment="1">
      <alignment horizontal="center"/>
    </xf>
    <xf numFmtId="164" fontId="3" fillId="0" borderId="0" xfId="0" applyNumberFormat="1" applyFont="1" applyAlignment="1">
      <alignment horizontal="left"/>
    </xf>
    <xf numFmtId="37" fontId="12" fillId="0" borderId="0" xfId="0" applyNumberFormat="1" applyFont="1" applyAlignment="1">
      <alignment horizontal="center"/>
    </xf>
    <xf numFmtId="0" fontId="23" fillId="4" borderId="0" xfId="0" applyFont="1" applyFill="1"/>
    <xf numFmtId="0" fontId="24" fillId="4" borderId="0" xfId="0" applyFont="1" applyFill="1" applyAlignment="1">
      <alignment horizontal="left"/>
    </xf>
    <xf numFmtId="0" fontId="25" fillId="4" borderId="0" xfId="0" applyFont="1" applyFill="1"/>
    <xf numFmtId="0" fontId="24" fillId="4" borderId="0" xfId="0" applyFont="1" applyFill="1" applyAlignment="1">
      <alignment horizontal="center"/>
    </xf>
    <xf numFmtId="0" fontId="14" fillId="0" borderId="0" xfId="9" quotePrefix="1" applyFont="1" applyBorder="1" applyAlignment="1">
      <alignment horizontal="center" vertical="center"/>
    </xf>
    <xf numFmtId="166" fontId="26" fillId="0" borderId="0" xfId="6" applyNumberFormat="1" applyFont="1" applyFill="1" applyBorder="1" applyProtection="1"/>
    <xf numFmtId="164" fontId="26" fillId="0" borderId="0" xfId="0" applyNumberFormat="1" applyFont="1"/>
    <xf numFmtId="37" fontId="26" fillId="0" borderId="0" xfId="0" applyNumberFormat="1" applyFont="1"/>
    <xf numFmtId="0" fontId="12" fillId="0" borderId="0" xfId="0" applyFont="1" applyAlignment="1">
      <alignment wrapText="1"/>
    </xf>
  </cellXfs>
  <cellStyles count="10">
    <cellStyle name="Comma" xfId="6" builtinId="3"/>
    <cellStyle name="Comma 2" xfId="3" xr:uid="{B3AA0640-1EEA-4378-A578-E82A869F1A6E}"/>
    <cellStyle name="Comma 5" xfId="8" xr:uid="{3F6180E6-87FE-437C-A9F6-2EBB2D2F0623}"/>
    <cellStyle name="Hyperlink" xfId="9" builtinId="8"/>
    <cellStyle name="Normal" xfId="0" builtinId="0"/>
    <cellStyle name="Normal 2" xfId="5" xr:uid="{8E1C1F73-BD71-4490-AFEC-A79A5111308A}"/>
    <cellStyle name="Normal 3" xfId="1" xr:uid="{00000000-0005-0000-0000-000001000000}"/>
    <cellStyle name="Normal 4" xfId="4" xr:uid="{CFF78305-C566-4552-9F6C-6134BFE2E7CF}"/>
    <cellStyle name="Normal 5" xfId="2" xr:uid="{16B94117-DE80-474A-AB6F-D97ADBD683A9}"/>
    <cellStyle name="Normal 6" xfId="7" xr:uid="{22FA8B04-5384-4107-BEEF-4970FBA71159}"/>
  </cellStyles>
  <dxfs count="0"/>
  <tableStyles count="0" defaultTableStyle="TableStyleMedium9" defaultPivotStyle="PivotStyleLight16"/>
  <colors>
    <mruColors>
      <color rgb="FFC6E0B4"/>
      <color rgb="FF5C7082"/>
      <color rgb="FF265855"/>
      <color rgb="FF265558"/>
      <color rgb="FFB9D4D0"/>
      <color rgb="FF7DAFAD"/>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if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5.emf"/><Relationship Id="rId2" Type="http://schemas.openxmlformats.org/officeDocument/2006/relationships/image" Target="../media/image24.emf"/><Relationship Id="rId1" Type="http://schemas.openxmlformats.org/officeDocument/2006/relationships/image" Target="../media/image2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xml.rels><?xml version="1.0" encoding="UTF-8" standalone="yes"?>
<Relationships xmlns="http://schemas.openxmlformats.org/package/2006/relationships"><Relationship Id="rId3" Type="http://schemas.openxmlformats.org/officeDocument/2006/relationships/image" Target="../media/image7.tif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9.emf"/></Relationships>
</file>

<file path=xl/drawings/_rels/drawing4.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5.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drawing6.xml.rels><?xml version="1.0" encoding="UTF-8" standalone="yes"?>
<Relationships xmlns="http://schemas.openxmlformats.org/package/2006/relationships"><Relationship Id="rId1" Type="http://schemas.openxmlformats.org/officeDocument/2006/relationships/image" Target="../media/image20.emf"/></Relationships>
</file>

<file path=xl/drawings/_rels/drawing7.xml.rels><?xml version="1.0" encoding="UTF-8" standalone="yes"?>
<Relationships xmlns="http://schemas.openxmlformats.org/package/2006/relationships"><Relationship Id="rId1" Type="http://schemas.openxmlformats.org/officeDocument/2006/relationships/image" Target="../media/image2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2.emf"/></Relationships>
</file>

<file path=xl/drawings/drawing1.xml><?xml version="1.0" encoding="utf-8"?>
<xdr:wsDr xmlns:xdr="http://schemas.openxmlformats.org/drawingml/2006/spreadsheetDrawing" xmlns:a="http://schemas.openxmlformats.org/drawingml/2006/main">
  <xdr:twoCellAnchor>
    <xdr:from>
      <xdr:col>5</xdr:col>
      <xdr:colOff>3674</xdr:colOff>
      <xdr:row>1</xdr:row>
      <xdr:rowOff>8503</xdr:rowOff>
    </xdr:from>
    <xdr:to>
      <xdr:col>18</xdr:col>
      <xdr:colOff>142875</xdr:colOff>
      <xdr:row>24</xdr:row>
      <xdr:rowOff>96950</xdr:rowOff>
    </xdr:to>
    <xdr:sp macro="" textlink="">
      <xdr:nvSpPr>
        <xdr:cNvPr id="2" name="TextBox 1">
          <a:extLst>
            <a:ext uri="{FF2B5EF4-FFF2-40B4-BE49-F238E27FC236}">
              <a16:creationId xmlns:a16="http://schemas.microsoft.com/office/drawing/2014/main" id="{8282CD31-EE10-4643-B541-FB37AF637BED}"/>
            </a:ext>
          </a:extLst>
        </xdr:cNvPr>
        <xdr:cNvSpPr txBox="1"/>
      </xdr:nvSpPr>
      <xdr:spPr>
        <a:xfrm>
          <a:off x="3235371" y="192200"/>
          <a:ext cx="8813754" cy="4313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r>
            <a:rPr lang="en-US" sz="1600" b="1">
              <a:latin typeface="Montserrat" panose="00000500000000000000" pitchFamily="2" charset="0"/>
              <a:cs typeface="Times New Roman" panose="02020603050405020304" pitchFamily="18" charset="0"/>
            </a:rPr>
            <a:t>ESTADÍSTICAS SELECCIONADAS DEL COMERCIO EXTERIOR </a:t>
          </a:r>
        </a:p>
        <a:p>
          <a:pPr algn="ctr"/>
          <a:r>
            <a:rPr lang="en-US" sz="1600" b="1">
              <a:latin typeface="Montserrat" panose="00000500000000000000" pitchFamily="2" charset="0"/>
              <a:cs typeface="Times New Roman" panose="02020603050405020304" pitchFamily="18" charset="0"/>
            </a:rPr>
            <a:t>PARA</a:t>
          </a:r>
          <a:r>
            <a:rPr lang="en-US" sz="1600" b="1" baseline="0">
              <a:latin typeface="Montserrat" panose="00000500000000000000" pitchFamily="2" charset="0"/>
              <a:cs typeface="Times New Roman" panose="02020603050405020304" pitchFamily="18" charset="0"/>
            </a:rPr>
            <a:t> PUERTO RICO</a:t>
          </a:r>
          <a:r>
            <a:rPr lang="en-US" sz="1600" b="1">
              <a:latin typeface="Montserrat" panose="00000500000000000000" pitchFamily="2" charset="0"/>
              <a:cs typeface="Times New Roman" panose="02020603050405020304" pitchFamily="18" charset="0"/>
            </a:rPr>
            <a:t> 2025</a:t>
          </a:r>
          <a:endParaRPr lang="en-US" sz="16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a:p>
          <a:pPr algn="ctr"/>
          <a:r>
            <a:rPr lang="en-US" sz="1000" b="1">
              <a:solidFill>
                <a:srgbClr val="265558"/>
              </a:solidFill>
              <a:latin typeface="Montserrat" panose="00000500000000000000" pitchFamily="2" charset="0"/>
              <a:cs typeface="Times New Roman" panose="02020603050405020304" pitchFamily="18" charset="0"/>
            </a:rPr>
            <a:t>Última actualización:</a:t>
          </a:r>
          <a:r>
            <a:rPr lang="en-US" sz="1000" b="1" baseline="0">
              <a:solidFill>
                <a:srgbClr val="265558"/>
              </a:solidFill>
              <a:latin typeface="Montserrat" panose="00000500000000000000" pitchFamily="2" charset="0"/>
              <a:cs typeface="Times New Roman" panose="02020603050405020304" pitchFamily="18" charset="0"/>
            </a:rPr>
            <a:t> noviembre 2025</a:t>
          </a:r>
        </a:p>
        <a:p>
          <a:pPr algn="ctr"/>
          <a:r>
            <a:rPr lang="en-US" sz="1000" b="1" baseline="0">
              <a:solidFill>
                <a:srgbClr val="265558"/>
              </a:solidFill>
              <a:latin typeface="Montserrat" panose="00000500000000000000" pitchFamily="2" charset="0"/>
              <a:cs typeface="Times New Roman" panose="02020603050405020304" pitchFamily="18" charset="0"/>
            </a:rPr>
            <a:t>Last update as of:  November 2025</a:t>
          </a:r>
          <a:endParaRPr lang="en-US" sz="1000" b="1" baseline="0">
            <a:ln w="12700">
              <a:solidFill>
                <a:schemeClr val="tx1"/>
              </a:solidFill>
            </a:ln>
            <a:solidFill>
              <a:srgbClr val="265558"/>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solidFill>
                <a:schemeClr val="dk1"/>
              </a:solidFill>
              <a:effectLst/>
              <a:latin typeface="Montserrat" panose="00000500000000000000" pitchFamily="2" charset="0"/>
              <a:ea typeface="+mn-ea"/>
              <a:cs typeface="+mn-cs"/>
            </a:rPr>
            <a:t>Lcdo. Héctor Morales Martínez </a:t>
          </a:r>
          <a:endParaRPr lang="en-US" sz="1200">
            <a:effectLst/>
            <a:latin typeface="Montserrat" panose="00000500000000000000" pitchFamily="2" charset="0"/>
          </a:endParaRPr>
        </a:p>
        <a:p>
          <a:pPr algn="ctr"/>
          <a:r>
            <a:rPr lang="en-US" sz="1200" b="1" baseline="0">
              <a:solidFill>
                <a:schemeClr val="dk1"/>
              </a:solidFill>
              <a:effectLst/>
              <a:latin typeface="Montserrat" panose="00000500000000000000" pitchFamily="2" charset="0"/>
              <a:ea typeface="+mn-ea"/>
              <a:cs typeface="+mn-cs"/>
            </a:rPr>
            <a:t>Presidente</a:t>
          </a:r>
          <a:endParaRPr lang="en-US" sz="1200">
            <a:effectLst/>
            <a:latin typeface="Montserrat" panose="00000500000000000000" pitchFamily="2"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a:t>
          </a:r>
        </a:p>
        <a:p>
          <a:pPr algn="ctr"/>
          <a:r>
            <a:rPr lang="en-US" sz="1200" b="1" baseline="0">
              <a:latin typeface="Montserrat" panose="00000500000000000000" pitchFamily="2" charset="0"/>
              <a:cs typeface="Times New Roman" panose="02020603050405020304" pitchFamily="18" charset="0"/>
            </a:rPr>
            <a:t>Subprograma de Análisis Económico</a:t>
          </a:r>
        </a:p>
        <a:p>
          <a:pPr algn="ctr"/>
          <a:endParaRPr lang="en-US" sz="1200" b="1" baseline="0">
            <a:latin typeface="Montserrat" panose="00000500000000000000" pitchFamily="2" charset="0"/>
            <a:cs typeface="Times New Roman" panose="02020603050405020304" pitchFamily="18" charset="0"/>
          </a:endParaRPr>
        </a:p>
        <a:p>
          <a:pPr algn="ctr"/>
          <a:endParaRPr lang="en-US" sz="1400" b="1">
            <a:latin typeface="Montserrat" panose="00000500000000000000" pitchFamily="2" charset="0"/>
            <a:cs typeface="Times New Roman" panose="02020603050405020304" pitchFamily="18" charset="0"/>
          </a:endParaRPr>
        </a:p>
      </xdr:txBody>
    </xdr:sp>
    <xdr:clientData/>
  </xdr:twoCellAnchor>
  <xdr:twoCellAnchor editAs="oneCell">
    <xdr:from>
      <xdr:col>8</xdr:col>
      <xdr:colOff>25961</xdr:colOff>
      <xdr:row>24</xdr:row>
      <xdr:rowOff>137658</xdr:rowOff>
    </xdr:from>
    <xdr:to>
      <xdr:col>14</xdr:col>
      <xdr:colOff>584669</xdr:colOff>
      <xdr:row>40</xdr:row>
      <xdr:rowOff>164116</xdr:rowOff>
    </xdr:to>
    <xdr:pic>
      <xdr:nvPicPr>
        <xdr:cNvPr id="5" name="Picture 4">
          <a:extLst>
            <a:ext uri="{FF2B5EF4-FFF2-40B4-BE49-F238E27FC236}">
              <a16:creationId xmlns:a16="http://schemas.microsoft.com/office/drawing/2014/main" id="{10616FF4-0087-446F-ADDC-422CBA72A7B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3552"/>
        <a:stretch/>
      </xdr:blipFill>
      <xdr:spPr bwMode="auto">
        <a:xfrm>
          <a:off x="5468818" y="4546372"/>
          <a:ext cx="4436744" cy="2965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273087</xdr:colOff>
      <xdr:row>41</xdr:row>
      <xdr:rowOff>83675</xdr:rowOff>
    </xdr:from>
    <xdr:to>
      <xdr:col>15</xdr:col>
      <xdr:colOff>502873</xdr:colOff>
      <xdr:row>50</xdr:row>
      <xdr:rowOff>13075</xdr:rowOff>
    </xdr:to>
    <xdr:pic>
      <xdr:nvPicPr>
        <xdr:cNvPr id="7" name="Picture 6">
          <a:extLst>
            <a:ext uri="{FF2B5EF4-FFF2-40B4-BE49-F238E27FC236}">
              <a16:creationId xmlns:a16="http://schemas.microsoft.com/office/drawing/2014/main" id="{531C4322-26CC-4898-9F29-9E37E037C3B9}"/>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330"/>
        <a:stretch/>
      </xdr:blipFill>
      <xdr:spPr bwMode="auto">
        <a:xfrm>
          <a:off x="4908587" y="7522246"/>
          <a:ext cx="5237215" cy="15622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5548</xdr:colOff>
      <xdr:row>13</xdr:row>
      <xdr:rowOff>86178</xdr:rowOff>
    </xdr:from>
    <xdr:to>
      <xdr:col>3</xdr:col>
      <xdr:colOff>333416</xdr:colOff>
      <xdr:row>21</xdr:row>
      <xdr:rowOff>145142</xdr:rowOff>
    </xdr:to>
    <xdr:pic>
      <xdr:nvPicPr>
        <xdr:cNvPr id="3" name="Picture 2">
          <a:extLst>
            <a:ext uri="{FF2B5EF4-FFF2-40B4-BE49-F238E27FC236}">
              <a16:creationId xmlns:a16="http://schemas.microsoft.com/office/drawing/2014/main" id="{03D18A04-406A-4ADB-8122-829E3B15FBF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1477" y="2444749"/>
          <a:ext cx="1579725" cy="1510393"/>
        </a:xfrm>
        <a:prstGeom prst="rect">
          <a:avLst/>
        </a:prstGeom>
      </xdr:spPr>
    </xdr:pic>
    <xdr:clientData/>
  </xdr:twoCellAnchor>
  <xdr:twoCellAnchor editAs="oneCell">
    <xdr:from>
      <xdr:col>0</xdr:col>
      <xdr:colOff>508000</xdr:colOff>
      <xdr:row>0</xdr:row>
      <xdr:rowOff>0</xdr:rowOff>
    </xdr:from>
    <xdr:to>
      <xdr:col>3</xdr:col>
      <xdr:colOff>344340</xdr:colOff>
      <xdr:row>13</xdr:row>
      <xdr:rowOff>59463</xdr:rowOff>
    </xdr:to>
    <xdr:pic>
      <xdr:nvPicPr>
        <xdr:cNvPr id="6" name="Picture 5" descr="Text&#10;&#10;AI-generated content may be incorrect.">
          <a:extLst>
            <a:ext uri="{FF2B5EF4-FFF2-40B4-BE49-F238E27FC236}">
              <a16:creationId xmlns:a16="http://schemas.microsoft.com/office/drawing/2014/main" id="{0A192819-CC38-486C-875E-2A2385AE7D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638" t="2921" r="84236" b="83756"/>
        <a:stretch/>
      </xdr:blipFill>
      <xdr:spPr bwMode="auto">
        <a:xfrm>
          <a:off x="508000" y="0"/>
          <a:ext cx="1714126" cy="2418034"/>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974097</xdr:colOff>
      <xdr:row>1</xdr:row>
      <xdr:rowOff>126999</xdr:rowOff>
    </xdr:from>
    <xdr:to>
      <xdr:col>10</xdr:col>
      <xdr:colOff>2334078</xdr:colOff>
      <xdr:row>5</xdr:row>
      <xdr:rowOff>167821</xdr:rowOff>
    </xdr:to>
    <xdr:pic>
      <xdr:nvPicPr>
        <xdr:cNvPr id="2" name="Picture 1">
          <a:extLst>
            <a:ext uri="{FF2B5EF4-FFF2-40B4-BE49-F238E27FC236}">
              <a16:creationId xmlns:a16="http://schemas.microsoft.com/office/drawing/2014/main" id="{F6A5C48A-8DA6-4580-BB26-0AA3D4C1CFF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004954" y="326570"/>
          <a:ext cx="1359981" cy="839108"/>
        </a:xfrm>
        <a:prstGeom prst="rect">
          <a:avLst/>
        </a:prstGeom>
        <a:noFill/>
      </xdr:spPr>
    </xdr:pic>
    <xdr:clientData/>
  </xdr:twoCellAnchor>
  <xdr:twoCellAnchor editAs="oneCell">
    <xdr:from>
      <xdr:col>10</xdr:col>
      <xdr:colOff>698499</xdr:colOff>
      <xdr:row>87</xdr:row>
      <xdr:rowOff>72284</xdr:rowOff>
    </xdr:from>
    <xdr:to>
      <xdr:col>10</xdr:col>
      <xdr:colOff>2100035</xdr:colOff>
      <xdr:row>91</xdr:row>
      <xdr:rowOff>137619</xdr:rowOff>
    </xdr:to>
    <xdr:pic>
      <xdr:nvPicPr>
        <xdr:cNvPr id="3" name="Picture 2">
          <a:extLst>
            <a:ext uri="{FF2B5EF4-FFF2-40B4-BE49-F238E27FC236}">
              <a16:creationId xmlns:a16="http://schemas.microsoft.com/office/drawing/2014/main" id="{B9757703-6F72-45DF-B49A-102437CF3458}"/>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729356" y="17434998"/>
          <a:ext cx="1401536" cy="863621"/>
        </a:xfrm>
        <a:prstGeom prst="rect">
          <a:avLst/>
        </a:prstGeom>
        <a:noFill/>
      </xdr:spPr>
    </xdr:pic>
    <xdr:clientData/>
  </xdr:twoCellAnchor>
  <xdr:twoCellAnchor editAs="oneCell">
    <xdr:from>
      <xdr:col>10</xdr:col>
      <xdr:colOff>743858</xdr:colOff>
      <xdr:row>44</xdr:row>
      <xdr:rowOff>12909</xdr:rowOff>
    </xdr:from>
    <xdr:to>
      <xdr:col>10</xdr:col>
      <xdr:colOff>2180256</xdr:colOff>
      <xdr:row>48</xdr:row>
      <xdr:rowOff>100879</xdr:rowOff>
    </xdr:to>
    <xdr:pic>
      <xdr:nvPicPr>
        <xdr:cNvPr id="4" name="Picture 3">
          <a:extLst>
            <a:ext uri="{FF2B5EF4-FFF2-40B4-BE49-F238E27FC236}">
              <a16:creationId xmlns:a16="http://schemas.microsoft.com/office/drawing/2014/main" id="{36681E14-5EA9-479F-AA0B-9172DC739892}"/>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1774715" y="8794052"/>
          <a:ext cx="1436398" cy="886256"/>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1090740</xdr:colOff>
      <xdr:row>1</xdr:row>
      <xdr:rowOff>141123</xdr:rowOff>
    </xdr:from>
    <xdr:to>
      <xdr:col>13</xdr:col>
      <xdr:colOff>2862390</xdr:colOff>
      <xdr:row>7</xdr:row>
      <xdr:rowOff>55398</xdr:rowOff>
    </xdr:to>
    <xdr:pic>
      <xdr:nvPicPr>
        <xdr:cNvPr id="2" name="Picture 1">
          <a:extLst>
            <a:ext uri="{FF2B5EF4-FFF2-40B4-BE49-F238E27FC236}">
              <a16:creationId xmlns:a16="http://schemas.microsoft.com/office/drawing/2014/main" id="{A2C40105-0E44-4ADA-981E-DA1D576EF44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63740" y="342206"/>
          <a:ext cx="1771650" cy="1120775"/>
        </a:xfrm>
        <a:prstGeom prst="rect">
          <a:avLst/>
        </a:prstGeom>
        <a:noFill/>
      </xdr:spPr>
    </xdr:pic>
    <xdr:clientData/>
  </xdr:twoCellAnchor>
  <xdr:twoCellAnchor editAs="oneCell">
    <xdr:from>
      <xdr:col>13</xdr:col>
      <xdr:colOff>1272446</xdr:colOff>
      <xdr:row>30</xdr:row>
      <xdr:rowOff>36275</xdr:rowOff>
    </xdr:from>
    <xdr:to>
      <xdr:col>13</xdr:col>
      <xdr:colOff>3044096</xdr:colOff>
      <xdr:row>35</xdr:row>
      <xdr:rowOff>168457</xdr:rowOff>
    </xdr:to>
    <xdr:pic>
      <xdr:nvPicPr>
        <xdr:cNvPr id="3" name="Picture 3">
          <a:extLst>
            <a:ext uri="{FF2B5EF4-FFF2-40B4-BE49-F238E27FC236}">
              <a16:creationId xmlns:a16="http://schemas.microsoft.com/office/drawing/2014/main" id="{3677AA5B-FD6A-455F-BD35-D62B96C420F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845446" y="6301608"/>
          <a:ext cx="1771650" cy="1137599"/>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689427</xdr:colOff>
      <xdr:row>1</xdr:row>
      <xdr:rowOff>87233</xdr:rowOff>
    </xdr:from>
    <xdr:to>
      <xdr:col>12</xdr:col>
      <xdr:colOff>1869620</xdr:colOff>
      <xdr:row>4</xdr:row>
      <xdr:rowOff>188232</xdr:rowOff>
    </xdr:to>
    <xdr:pic>
      <xdr:nvPicPr>
        <xdr:cNvPr id="3" name="Picture 13">
          <a:extLst>
            <a:ext uri="{FF2B5EF4-FFF2-40B4-BE49-F238E27FC236}">
              <a16:creationId xmlns:a16="http://schemas.microsoft.com/office/drawing/2014/main" id="{0797FB88-4C0D-4F03-8A59-75BA241C643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22213" y="286804"/>
          <a:ext cx="1180193" cy="69971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698501</xdr:colOff>
      <xdr:row>0</xdr:row>
      <xdr:rowOff>346303</xdr:rowOff>
    </xdr:from>
    <xdr:to>
      <xdr:col>12</xdr:col>
      <xdr:colOff>1898651</xdr:colOff>
      <xdr:row>4</xdr:row>
      <xdr:rowOff>161863</xdr:rowOff>
    </xdr:to>
    <xdr:pic>
      <xdr:nvPicPr>
        <xdr:cNvPr id="3" name="Picture 13">
          <a:extLst>
            <a:ext uri="{FF2B5EF4-FFF2-40B4-BE49-F238E27FC236}">
              <a16:creationId xmlns:a16="http://schemas.microsoft.com/office/drawing/2014/main" id="{9B5E25CF-450D-472E-A3C3-5B5796C7402C}"/>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12715" y="346303"/>
          <a:ext cx="1200150" cy="76533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742950</xdr:colOff>
      <xdr:row>41</xdr:row>
      <xdr:rowOff>19050</xdr:rowOff>
    </xdr:from>
    <xdr:to>
      <xdr:col>4</xdr:col>
      <xdr:colOff>6401046</xdr:colOff>
      <xdr:row>82</xdr:row>
      <xdr:rowOff>152400</xdr:rowOff>
    </xdr:to>
    <xdr:pic>
      <xdr:nvPicPr>
        <xdr:cNvPr id="3" name="Picture 2">
          <a:extLst>
            <a:ext uri="{FF2B5EF4-FFF2-40B4-BE49-F238E27FC236}">
              <a16:creationId xmlns:a16="http://schemas.microsoft.com/office/drawing/2014/main" id="{BABD38BA-80C6-4343-AE4E-D9B623991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0190" y="8020050"/>
          <a:ext cx="6267696" cy="794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730250</xdr:colOff>
      <xdr:row>82</xdr:row>
      <xdr:rowOff>44450</xdr:rowOff>
    </xdr:from>
    <xdr:to>
      <xdr:col>4</xdr:col>
      <xdr:colOff>6214110</xdr:colOff>
      <xdr:row>86</xdr:row>
      <xdr:rowOff>0</xdr:rowOff>
    </xdr:to>
    <xdr:pic>
      <xdr:nvPicPr>
        <xdr:cNvPr id="4" name="Picture 3">
          <a:extLst>
            <a:ext uri="{FF2B5EF4-FFF2-40B4-BE49-F238E27FC236}">
              <a16:creationId xmlns:a16="http://schemas.microsoft.com/office/drawing/2014/main" id="{0C62FC29-D748-4881-8139-A13436B80A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7490" y="15855950"/>
          <a:ext cx="6078220" cy="71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50795</xdr:colOff>
      <xdr:row>4</xdr:row>
      <xdr:rowOff>711593</xdr:rowOff>
    </xdr:from>
    <xdr:to>
      <xdr:col>2</xdr:col>
      <xdr:colOff>221702</xdr:colOff>
      <xdr:row>6</xdr:row>
      <xdr:rowOff>343852</xdr:rowOff>
    </xdr:to>
    <xdr:pic>
      <xdr:nvPicPr>
        <xdr:cNvPr id="6" name="Picture 5">
          <a:extLst>
            <a:ext uri="{FF2B5EF4-FFF2-40B4-BE49-F238E27FC236}">
              <a16:creationId xmlns:a16="http://schemas.microsoft.com/office/drawing/2014/main" id="{ADFA9B81-B937-4B75-9E29-33BF75E75E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46133" y="1506931"/>
          <a:ext cx="966244" cy="965759"/>
        </a:xfrm>
        <a:prstGeom prst="rect">
          <a:avLst/>
        </a:prstGeom>
      </xdr:spPr>
    </xdr:pic>
    <xdr:clientData/>
  </xdr:twoCellAnchor>
  <xdr:twoCellAnchor editAs="oneCell">
    <xdr:from>
      <xdr:col>0</xdr:col>
      <xdr:colOff>0</xdr:colOff>
      <xdr:row>1</xdr:row>
      <xdr:rowOff>0</xdr:rowOff>
    </xdr:from>
    <xdr:to>
      <xdr:col>3</xdr:col>
      <xdr:colOff>188970</xdr:colOff>
      <xdr:row>4</xdr:row>
      <xdr:rowOff>424814</xdr:rowOff>
    </xdr:to>
    <xdr:pic>
      <xdr:nvPicPr>
        <xdr:cNvPr id="2" name="Picture 1">
          <a:extLst>
            <a:ext uri="{FF2B5EF4-FFF2-40B4-BE49-F238E27FC236}">
              <a16:creationId xmlns:a16="http://schemas.microsoft.com/office/drawing/2014/main" id="{BE6756E1-3081-4937-A2B8-B6CF2B901B95}"/>
            </a:ext>
          </a:extLst>
        </xdr:cNvPr>
        <xdr:cNvPicPr>
          <a:picLocks noChangeAspect="1"/>
        </xdr:cNvPicPr>
      </xdr:nvPicPr>
      <xdr:blipFill>
        <a:blip xmlns:r="http://schemas.openxmlformats.org/officeDocument/2006/relationships" r:embed="rId4"/>
        <a:stretch>
          <a:fillRect/>
        </a:stretch>
      </xdr:blipFill>
      <xdr:spPr>
        <a:xfrm>
          <a:off x="0" y="357188"/>
          <a:ext cx="2574983" cy="1029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657225</xdr:colOff>
      <xdr:row>2</xdr:row>
      <xdr:rowOff>190500</xdr:rowOff>
    </xdr:from>
    <xdr:to>
      <xdr:col>12</xdr:col>
      <xdr:colOff>1706959</xdr:colOff>
      <xdr:row>9</xdr:row>
      <xdr:rowOff>141279</xdr:rowOff>
    </xdr:to>
    <xdr:sp macro="" textlink="">
      <xdr:nvSpPr>
        <xdr:cNvPr id="3" name="AutoShape 1">
          <a:extLst>
            <a:ext uri="{FF2B5EF4-FFF2-40B4-BE49-F238E27FC236}">
              <a16:creationId xmlns:a16="http://schemas.microsoft.com/office/drawing/2014/main" id="{0321DC66-9C09-4987-A191-53C82A7972AA}"/>
            </a:ext>
          </a:extLst>
        </xdr:cNvPr>
        <xdr:cNvSpPr>
          <a:spLocks noChangeAspect="1" noChangeArrowheads="1"/>
        </xdr:cNvSpPr>
      </xdr:nvSpPr>
      <xdr:spPr bwMode="auto">
        <a:xfrm>
          <a:off x="10052685" y="647700"/>
          <a:ext cx="1761490" cy="107187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657225</xdr:colOff>
      <xdr:row>2</xdr:row>
      <xdr:rowOff>190500</xdr:rowOff>
    </xdr:from>
    <xdr:to>
      <xdr:col>12</xdr:col>
      <xdr:colOff>1427559</xdr:colOff>
      <xdr:row>8</xdr:row>
      <xdr:rowOff>140471</xdr:rowOff>
    </xdr:to>
    <xdr:sp macro="" textlink="">
      <xdr:nvSpPr>
        <xdr:cNvPr id="5" name="AutoShape 1">
          <a:extLst>
            <a:ext uri="{FF2B5EF4-FFF2-40B4-BE49-F238E27FC236}">
              <a16:creationId xmlns:a16="http://schemas.microsoft.com/office/drawing/2014/main" id="{92881D8F-B2F8-444F-BF57-4F6FB62A5085}"/>
            </a:ext>
          </a:extLst>
        </xdr:cNvPr>
        <xdr:cNvSpPr>
          <a:spLocks noChangeAspect="1" noChangeArrowheads="1"/>
        </xdr:cNvSpPr>
      </xdr:nvSpPr>
      <xdr:spPr bwMode="auto">
        <a:xfrm>
          <a:off x="9892665" y="647700"/>
          <a:ext cx="1756410" cy="11010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834571</xdr:colOff>
      <xdr:row>1</xdr:row>
      <xdr:rowOff>40658</xdr:rowOff>
    </xdr:from>
    <xdr:to>
      <xdr:col>12</xdr:col>
      <xdr:colOff>2220233</xdr:colOff>
      <xdr:row>5</xdr:row>
      <xdr:rowOff>104776</xdr:rowOff>
    </xdr:to>
    <xdr:pic>
      <xdr:nvPicPr>
        <xdr:cNvPr id="2" name="Picture 11">
          <a:extLst>
            <a:ext uri="{FF2B5EF4-FFF2-40B4-BE49-F238E27FC236}">
              <a16:creationId xmlns:a16="http://schemas.microsoft.com/office/drawing/2014/main" id="{008BBE36-A6DB-4B16-A22B-6DC2DAE5945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967357" y="240229"/>
          <a:ext cx="1385662" cy="862404"/>
        </a:xfrm>
        <a:prstGeom prst="rect">
          <a:avLst/>
        </a:prstGeom>
        <a:noFill/>
      </xdr:spPr>
    </xdr:pic>
    <xdr:clientData/>
  </xdr:twoCellAnchor>
  <xdr:twoCellAnchor editAs="oneCell">
    <xdr:from>
      <xdr:col>10</xdr:col>
      <xdr:colOff>657225</xdr:colOff>
      <xdr:row>2</xdr:row>
      <xdr:rowOff>190500</xdr:rowOff>
    </xdr:from>
    <xdr:to>
      <xdr:col>12</xdr:col>
      <xdr:colOff>1438275</xdr:colOff>
      <xdr:row>8</xdr:row>
      <xdr:rowOff>104775</xdr:rowOff>
    </xdr:to>
    <xdr:sp macro="" textlink="">
      <xdr:nvSpPr>
        <xdr:cNvPr id="4" name="AutoShape 1">
          <a:extLst>
            <a:ext uri="{FF2B5EF4-FFF2-40B4-BE49-F238E27FC236}">
              <a16:creationId xmlns:a16="http://schemas.microsoft.com/office/drawing/2014/main" id="{31FD8F26-0415-4FE2-A0E7-21AAF5D717EB}"/>
            </a:ext>
          </a:extLst>
        </xdr:cNvPr>
        <xdr:cNvSpPr>
          <a:spLocks noChangeAspect="1" noChangeArrowheads="1"/>
        </xdr:cNvSpPr>
      </xdr:nvSpPr>
      <xdr:spPr bwMode="auto">
        <a:xfrm>
          <a:off x="9775825" y="584200"/>
          <a:ext cx="174625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775223</xdr:colOff>
      <xdr:row>1</xdr:row>
      <xdr:rowOff>0</xdr:rowOff>
    </xdr:from>
    <xdr:to>
      <xdr:col>12</xdr:col>
      <xdr:colOff>2071007</xdr:colOff>
      <xdr:row>4</xdr:row>
      <xdr:rowOff>191735</xdr:rowOff>
    </xdr:to>
    <xdr:pic>
      <xdr:nvPicPr>
        <xdr:cNvPr id="2" name="Picture 1">
          <a:extLst>
            <a:ext uri="{FF2B5EF4-FFF2-40B4-BE49-F238E27FC236}">
              <a16:creationId xmlns:a16="http://schemas.microsoft.com/office/drawing/2014/main" id="{0335E6DB-77F2-4E5A-8223-05876018968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706294" y="199571"/>
          <a:ext cx="1295784" cy="790450"/>
        </a:xfrm>
        <a:prstGeom prst="rect">
          <a:avLst/>
        </a:prstGeom>
        <a:noFill/>
      </xdr:spPr>
    </xdr:pic>
    <xdr:clientData/>
  </xdr:twoCellAnchor>
  <xdr:twoCellAnchor editAs="oneCell">
    <xdr:from>
      <xdr:col>12</xdr:col>
      <xdr:colOff>607787</xdr:colOff>
      <xdr:row>40</xdr:row>
      <xdr:rowOff>87966</xdr:rowOff>
    </xdr:from>
    <xdr:to>
      <xdr:col>12</xdr:col>
      <xdr:colOff>1917247</xdr:colOff>
      <xdr:row>44</xdr:row>
      <xdr:rowOff>104321</xdr:rowOff>
    </xdr:to>
    <xdr:pic>
      <xdr:nvPicPr>
        <xdr:cNvPr id="3" name="Picture 3">
          <a:extLst>
            <a:ext uri="{FF2B5EF4-FFF2-40B4-BE49-F238E27FC236}">
              <a16:creationId xmlns:a16="http://schemas.microsoft.com/office/drawing/2014/main" id="{A873DC5E-B7DA-448C-BDC1-410419DB278C}"/>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538858" y="7871252"/>
          <a:ext cx="1309460" cy="814641"/>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199569</xdr:colOff>
      <xdr:row>114</xdr:row>
      <xdr:rowOff>23602</xdr:rowOff>
    </xdr:from>
    <xdr:to>
      <xdr:col>9</xdr:col>
      <xdr:colOff>1619388</xdr:colOff>
      <xdr:row>118</xdr:row>
      <xdr:rowOff>101958</xdr:rowOff>
    </xdr:to>
    <xdr:pic>
      <xdr:nvPicPr>
        <xdr:cNvPr id="2" name="Picture 6">
          <a:extLst>
            <a:ext uri="{FF2B5EF4-FFF2-40B4-BE49-F238E27FC236}">
              <a16:creationId xmlns:a16="http://schemas.microsoft.com/office/drawing/2014/main" id="{82DB5955-B56B-45AC-BED5-8D1EA1B1DF6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189355" y="22774745"/>
          <a:ext cx="1419819" cy="876642"/>
        </a:xfrm>
        <a:prstGeom prst="rect">
          <a:avLst/>
        </a:prstGeom>
        <a:noFill/>
      </xdr:spPr>
    </xdr:pic>
    <xdr:clientData/>
  </xdr:twoCellAnchor>
  <xdr:twoCellAnchor editAs="oneCell">
    <xdr:from>
      <xdr:col>9</xdr:col>
      <xdr:colOff>580569</xdr:colOff>
      <xdr:row>0</xdr:row>
      <xdr:rowOff>146827</xdr:rowOff>
    </xdr:from>
    <xdr:to>
      <xdr:col>9</xdr:col>
      <xdr:colOff>1780094</xdr:colOff>
      <xdr:row>4</xdr:row>
      <xdr:rowOff>93826</xdr:rowOff>
    </xdr:to>
    <xdr:pic>
      <xdr:nvPicPr>
        <xdr:cNvPr id="3" name="Picture 7">
          <a:extLst>
            <a:ext uri="{FF2B5EF4-FFF2-40B4-BE49-F238E27FC236}">
              <a16:creationId xmlns:a16="http://schemas.microsoft.com/office/drawing/2014/main" id="{8A1E3239-64AD-419D-979D-4A3357831227}"/>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70355" y="146827"/>
          <a:ext cx="1199525" cy="745285"/>
        </a:xfrm>
        <a:prstGeom prst="rect">
          <a:avLst/>
        </a:prstGeom>
        <a:noFill/>
      </xdr:spPr>
    </xdr:pic>
    <xdr:clientData/>
  </xdr:twoCellAnchor>
  <xdr:twoCellAnchor editAs="oneCell">
    <xdr:from>
      <xdr:col>9</xdr:col>
      <xdr:colOff>126999</xdr:colOff>
      <xdr:row>35</xdr:row>
      <xdr:rowOff>51954</xdr:rowOff>
    </xdr:from>
    <xdr:to>
      <xdr:col>9</xdr:col>
      <xdr:colOff>1426935</xdr:colOff>
      <xdr:row>39</xdr:row>
      <xdr:rowOff>56291</xdr:rowOff>
    </xdr:to>
    <xdr:pic>
      <xdr:nvPicPr>
        <xdr:cNvPr id="4" name="Picture 8">
          <a:extLst>
            <a:ext uri="{FF2B5EF4-FFF2-40B4-BE49-F238E27FC236}">
              <a16:creationId xmlns:a16="http://schemas.microsoft.com/office/drawing/2014/main" id="{C6A5B7D6-84A2-48CE-A9CF-FAD9137885BE}"/>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9116785" y="7036954"/>
          <a:ext cx="1299936" cy="802623"/>
        </a:xfrm>
        <a:prstGeom prst="rect">
          <a:avLst/>
        </a:prstGeom>
        <a:noFill/>
      </xdr:spPr>
    </xdr:pic>
    <xdr:clientData/>
  </xdr:twoCellAnchor>
  <xdr:twoCellAnchor editAs="oneCell">
    <xdr:from>
      <xdr:col>9</xdr:col>
      <xdr:colOff>63499</xdr:colOff>
      <xdr:row>70</xdr:row>
      <xdr:rowOff>64229</xdr:rowOff>
    </xdr:from>
    <xdr:to>
      <xdr:col>9</xdr:col>
      <xdr:colOff>1436318</xdr:colOff>
      <xdr:row>74</xdr:row>
      <xdr:rowOff>111028</xdr:rowOff>
    </xdr:to>
    <xdr:pic>
      <xdr:nvPicPr>
        <xdr:cNvPr id="5" name="Picture 9">
          <a:extLst>
            <a:ext uri="{FF2B5EF4-FFF2-40B4-BE49-F238E27FC236}">
              <a16:creationId xmlns:a16="http://schemas.microsoft.com/office/drawing/2014/main" id="{4BAA84FA-6E2F-4807-AF82-FD5653A425CC}"/>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9053285" y="14034229"/>
          <a:ext cx="1372819" cy="845085"/>
        </a:xfrm>
        <a:prstGeom prst="rect">
          <a:avLst/>
        </a:prstGeom>
        <a:noFill/>
      </xdr:spPr>
    </xdr:pic>
    <xdr:clientData/>
  </xdr:twoCellAnchor>
  <xdr:twoCellAnchor editAs="oneCell">
    <xdr:from>
      <xdr:col>9</xdr:col>
      <xdr:colOff>272141</xdr:colOff>
      <xdr:row>155</xdr:row>
      <xdr:rowOff>55169</xdr:rowOff>
    </xdr:from>
    <xdr:to>
      <xdr:col>9</xdr:col>
      <xdr:colOff>1671236</xdr:colOff>
      <xdr:row>159</xdr:row>
      <xdr:rowOff>120730</xdr:rowOff>
    </xdr:to>
    <xdr:pic>
      <xdr:nvPicPr>
        <xdr:cNvPr id="6" name="Picture 10">
          <a:extLst>
            <a:ext uri="{FF2B5EF4-FFF2-40B4-BE49-F238E27FC236}">
              <a16:creationId xmlns:a16="http://schemas.microsoft.com/office/drawing/2014/main" id="{D2EA4047-DD9A-43E6-8CFF-C2D78BF3A4EA}"/>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9261927" y="30988740"/>
          <a:ext cx="1399095" cy="863847"/>
        </a:xfrm>
        <a:prstGeom prst="rect">
          <a:avLst/>
        </a:prstGeom>
        <a:noFill/>
      </xdr:spPr>
    </xdr:pic>
    <xdr:clientData/>
  </xdr:twoCellAnchor>
  <xdr:twoCellAnchor editAs="oneCell">
    <xdr:from>
      <xdr:col>9</xdr:col>
      <xdr:colOff>136070</xdr:colOff>
      <xdr:row>197</xdr:row>
      <xdr:rowOff>38143</xdr:rowOff>
    </xdr:from>
    <xdr:to>
      <xdr:col>9</xdr:col>
      <xdr:colOff>1517649</xdr:colOff>
      <xdr:row>201</xdr:row>
      <xdr:rowOff>92889</xdr:rowOff>
    </xdr:to>
    <xdr:pic>
      <xdr:nvPicPr>
        <xdr:cNvPr id="7" name="Picture 11">
          <a:extLst>
            <a:ext uri="{FF2B5EF4-FFF2-40B4-BE49-F238E27FC236}">
              <a16:creationId xmlns:a16="http://schemas.microsoft.com/office/drawing/2014/main" id="{919C48F1-BBC2-4DD9-9C4E-AF472C68FAEB}"/>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9125856" y="39353714"/>
          <a:ext cx="1381579" cy="853032"/>
        </a:xfrm>
        <a:prstGeom prst="rect">
          <a:avLst/>
        </a:prstGeom>
        <a:noFill/>
      </xdr:spPr>
    </xdr:pic>
    <xdr:clientData/>
  </xdr:twoCellAnchor>
  <xdr:twoCellAnchor editAs="oneCell">
    <xdr:from>
      <xdr:col>9</xdr:col>
      <xdr:colOff>326571</xdr:colOff>
      <xdr:row>237</xdr:row>
      <xdr:rowOff>54276</xdr:rowOff>
    </xdr:from>
    <xdr:to>
      <xdr:col>9</xdr:col>
      <xdr:colOff>1653406</xdr:colOff>
      <xdr:row>241</xdr:row>
      <xdr:rowOff>80376</xdr:rowOff>
    </xdr:to>
    <xdr:pic>
      <xdr:nvPicPr>
        <xdr:cNvPr id="8" name="Picture 12">
          <a:extLst>
            <a:ext uri="{FF2B5EF4-FFF2-40B4-BE49-F238E27FC236}">
              <a16:creationId xmlns:a16="http://schemas.microsoft.com/office/drawing/2014/main" id="{15B444C7-9727-4683-8A38-497BBB769757}"/>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9316357" y="47352705"/>
          <a:ext cx="1326835" cy="824385"/>
        </a:xfrm>
        <a:prstGeom prst="rect">
          <a:avLst/>
        </a:prstGeom>
        <a:noFill/>
      </xdr:spPr>
    </xdr:pic>
    <xdr:clientData/>
  </xdr:twoCellAnchor>
  <xdr:twoCellAnchor editAs="oneCell">
    <xdr:from>
      <xdr:col>9</xdr:col>
      <xdr:colOff>317500</xdr:colOff>
      <xdr:row>278</xdr:row>
      <xdr:rowOff>120333</xdr:rowOff>
    </xdr:from>
    <xdr:to>
      <xdr:col>9</xdr:col>
      <xdr:colOff>1553624</xdr:colOff>
      <xdr:row>282</xdr:row>
      <xdr:rowOff>90070</xdr:rowOff>
    </xdr:to>
    <xdr:pic>
      <xdr:nvPicPr>
        <xdr:cNvPr id="9" name="Picture 13">
          <a:extLst>
            <a:ext uri="{FF2B5EF4-FFF2-40B4-BE49-F238E27FC236}">
              <a16:creationId xmlns:a16="http://schemas.microsoft.com/office/drawing/2014/main" id="{B55DAB26-890B-42CD-A98D-F3B0087AC4D5}"/>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9307286" y="55601190"/>
          <a:ext cx="1236124" cy="76802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761999</xdr:colOff>
      <xdr:row>0</xdr:row>
      <xdr:rowOff>175846</xdr:rowOff>
    </xdr:from>
    <xdr:to>
      <xdr:col>12</xdr:col>
      <xdr:colOff>2134506</xdr:colOff>
      <xdr:row>5</xdr:row>
      <xdr:rowOff>32205</xdr:rowOff>
    </xdr:to>
    <xdr:pic>
      <xdr:nvPicPr>
        <xdr:cNvPr id="2" name="Picture 2">
          <a:extLst>
            <a:ext uri="{FF2B5EF4-FFF2-40B4-BE49-F238E27FC236}">
              <a16:creationId xmlns:a16="http://schemas.microsoft.com/office/drawing/2014/main" id="{91CBDF1A-8CDC-4CC8-BE84-135FF06F76C8}"/>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693070" y="175846"/>
          <a:ext cx="1372507" cy="854216"/>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264584</xdr:colOff>
      <xdr:row>0</xdr:row>
      <xdr:rowOff>60095</xdr:rowOff>
    </xdr:from>
    <xdr:to>
      <xdr:col>11</xdr:col>
      <xdr:colOff>1611842</xdr:colOff>
      <xdr:row>4</xdr:row>
      <xdr:rowOff>94155</xdr:rowOff>
    </xdr:to>
    <xdr:pic>
      <xdr:nvPicPr>
        <xdr:cNvPr id="2" name="Picture 2">
          <a:extLst>
            <a:ext uri="{FF2B5EF4-FFF2-40B4-BE49-F238E27FC236}">
              <a16:creationId xmlns:a16="http://schemas.microsoft.com/office/drawing/2014/main" id="{EF892911-4816-472E-A618-5EA9195F410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91834" y="60095"/>
          <a:ext cx="1347258" cy="838393"/>
        </a:xfrm>
        <a:prstGeom prst="rect">
          <a:avLst/>
        </a:prstGeom>
        <a:noFill/>
      </xdr:spPr>
    </xdr:pic>
    <xdr:clientData/>
  </xdr:twoCellAnchor>
  <xdr:twoCellAnchor editAs="oneCell">
    <xdr:from>
      <xdr:col>11</xdr:col>
      <xdr:colOff>508000</xdr:colOff>
      <xdr:row>43</xdr:row>
      <xdr:rowOff>93244</xdr:rowOff>
    </xdr:from>
    <xdr:to>
      <xdr:col>11</xdr:col>
      <xdr:colOff>1707091</xdr:colOff>
      <xdr:row>47</xdr:row>
      <xdr:rowOff>33865</xdr:rowOff>
    </xdr:to>
    <xdr:pic>
      <xdr:nvPicPr>
        <xdr:cNvPr id="3" name="Picture 3">
          <a:extLst>
            <a:ext uri="{FF2B5EF4-FFF2-40B4-BE49-F238E27FC236}">
              <a16:creationId xmlns:a16="http://schemas.microsoft.com/office/drawing/2014/main" id="{37B228E3-766F-403D-B5AE-D4FFBDB098B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14083" y="8739827"/>
          <a:ext cx="1199091" cy="7449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1188357</xdr:colOff>
      <xdr:row>1</xdr:row>
      <xdr:rowOff>129081</xdr:rowOff>
    </xdr:from>
    <xdr:to>
      <xdr:col>13</xdr:col>
      <xdr:colOff>2259240</xdr:colOff>
      <xdr:row>4</xdr:row>
      <xdr:rowOff>153305</xdr:rowOff>
    </xdr:to>
    <xdr:pic>
      <xdr:nvPicPr>
        <xdr:cNvPr id="2" name="Picture 3">
          <a:extLst>
            <a:ext uri="{FF2B5EF4-FFF2-40B4-BE49-F238E27FC236}">
              <a16:creationId xmlns:a16="http://schemas.microsoft.com/office/drawing/2014/main" id="{3E1F60DE-6298-476B-8BDF-A74F1C92698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81000" y="328652"/>
          <a:ext cx="1070883" cy="62293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925285</xdr:colOff>
      <xdr:row>1</xdr:row>
      <xdr:rowOff>86037</xdr:rowOff>
    </xdr:from>
    <xdr:to>
      <xdr:col>13</xdr:col>
      <xdr:colOff>2023382</xdr:colOff>
      <xdr:row>4</xdr:row>
      <xdr:rowOff>126091</xdr:rowOff>
    </xdr:to>
    <xdr:pic>
      <xdr:nvPicPr>
        <xdr:cNvPr id="2" name="Picture 3">
          <a:extLst>
            <a:ext uri="{FF2B5EF4-FFF2-40B4-BE49-F238E27FC236}">
              <a16:creationId xmlns:a16="http://schemas.microsoft.com/office/drawing/2014/main" id="{D3D81A56-3A07-4057-AC96-3AACE45E09B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09714" y="285608"/>
          <a:ext cx="1098097" cy="638769"/>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Custom 15">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265558"/>
      </a:hlink>
      <a:folHlink>
        <a:srgbClr val="7F7F7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EC3C8-7FF5-415C-B1BE-5ABF5A19DC5B}">
  <sheetPr>
    <tabColor theme="4" tint="-0.499984740745262"/>
  </sheetPr>
  <dimension ref="A1"/>
  <sheetViews>
    <sheetView tabSelected="1" zoomScale="70" zoomScaleNormal="70" workbookViewId="0"/>
  </sheetViews>
  <sheetFormatPr defaultColWidth="7.5546875" defaultRowHeight="14.25" x14ac:dyDescent="0.45"/>
  <cols>
    <col min="1" max="5" width="7.5546875" style="22"/>
    <col min="6" max="6" width="10.6640625" style="22" customWidth="1"/>
    <col min="7" max="16384" width="7.5546875" style="22"/>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47BA-12B8-4F4A-8E61-AD51206EA9C1}">
  <sheetPr>
    <tabColor theme="0" tint="-0.499984740745262"/>
  </sheetPr>
  <dimension ref="A1:N46"/>
  <sheetViews>
    <sheetView showGridLines="0" zoomScale="70" zoomScaleNormal="70" workbookViewId="0"/>
  </sheetViews>
  <sheetFormatPr defaultColWidth="9.83203125" defaultRowHeight="15" x14ac:dyDescent="0.4"/>
  <cols>
    <col min="1" max="1" width="5.83203125" style="4" customWidth="1"/>
    <col min="2" max="2" width="40.6640625" style="4" customWidth="1"/>
    <col min="3" max="12" width="9.6640625" style="13" customWidth="1"/>
    <col min="13" max="13" width="0.94140625" style="4" customWidth="1"/>
    <col min="14" max="14" width="40.6640625" style="4" customWidth="1"/>
    <col min="15" max="16384" width="9.83203125" style="4"/>
  </cols>
  <sheetData>
    <row r="1" spans="1:14" x14ac:dyDescent="0.4">
      <c r="N1" s="74" t="s">
        <v>704</v>
      </c>
    </row>
    <row r="2" spans="1:14" x14ac:dyDescent="0.4">
      <c r="C2" s="4"/>
      <c r="D2" s="4"/>
      <c r="E2" s="4"/>
      <c r="F2" s="4"/>
      <c r="G2" s="4"/>
      <c r="H2" s="4"/>
      <c r="I2" s="4"/>
      <c r="J2" s="4"/>
      <c r="K2" s="4"/>
      <c r="L2" s="4"/>
    </row>
    <row r="3" spans="1:14" x14ac:dyDescent="0.4">
      <c r="A3" s="23" t="s">
        <v>462</v>
      </c>
      <c r="C3" s="4"/>
      <c r="D3" s="4"/>
      <c r="E3" s="4"/>
      <c r="F3" s="4"/>
      <c r="G3" s="4"/>
      <c r="H3" s="4"/>
      <c r="I3" s="4"/>
      <c r="J3" s="4"/>
      <c r="K3" s="4"/>
      <c r="L3" s="4"/>
    </row>
    <row r="4" spans="1:14" x14ac:dyDescent="0.4">
      <c r="A4" s="23" t="s">
        <v>463</v>
      </c>
    </row>
    <row r="5" spans="1:14" x14ac:dyDescent="0.4">
      <c r="A5" s="4" t="s">
        <v>2</v>
      </c>
      <c r="C5" s="14"/>
      <c r="D5" s="14"/>
      <c r="E5" s="14"/>
      <c r="F5" s="14"/>
      <c r="G5" s="14"/>
      <c r="H5" s="14"/>
      <c r="I5" s="14"/>
      <c r="J5" s="14"/>
      <c r="K5" s="14"/>
      <c r="L5" s="14"/>
    </row>
    <row r="6" spans="1:14" x14ac:dyDescent="0.4">
      <c r="A6" s="71" t="s">
        <v>464</v>
      </c>
      <c r="B6" s="72"/>
      <c r="C6" s="73">
        <v>2016</v>
      </c>
      <c r="D6" s="73">
        <v>2017</v>
      </c>
      <c r="E6" s="73">
        <v>2018</v>
      </c>
      <c r="F6" s="73">
        <v>2019</v>
      </c>
      <c r="G6" s="73">
        <v>2020</v>
      </c>
      <c r="H6" s="73">
        <v>2021</v>
      </c>
      <c r="I6" s="73" t="s">
        <v>654</v>
      </c>
      <c r="J6" s="73" t="s">
        <v>655</v>
      </c>
      <c r="K6" s="73" t="s">
        <v>712</v>
      </c>
      <c r="L6" s="73" t="s">
        <v>713</v>
      </c>
      <c r="M6" s="72"/>
      <c r="N6" s="72"/>
    </row>
    <row r="7" spans="1:14" x14ac:dyDescent="0.4">
      <c r="A7" s="39"/>
      <c r="B7" s="13"/>
      <c r="C7" s="39"/>
      <c r="D7" s="39"/>
      <c r="E7" s="39"/>
      <c r="F7" s="39"/>
      <c r="G7" s="39"/>
      <c r="H7" s="39"/>
      <c r="I7" s="39"/>
      <c r="J7" s="39"/>
      <c r="K7" s="39"/>
      <c r="L7" s="39"/>
      <c r="M7" s="13"/>
      <c r="N7" s="13"/>
    </row>
    <row r="8" spans="1:14" x14ac:dyDescent="0.4">
      <c r="A8" s="13"/>
      <c r="B8" s="39" t="s">
        <v>465</v>
      </c>
      <c r="C8" s="15">
        <v>71740</v>
      </c>
      <c r="D8" s="15">
        <v>71091.600000000006</v>
      </c>
      <c r="E8" s="15">
        <v>60528.400000000009</v>
      </c>
      <c r="F8" s="15">
        <v>63684.399999999994</v>
      </c>
      <c r="G8" s="15">
        <v>62237.400000000009</v>
      </c>
      <c r="H8" s="15">
        <v>57909.200000000004</v>
      </c>
      <c r="I8" s="15">
        <v>59706.8</v>
      </c>
      <c r="J8" s="15">
        <v>63557.69999999999</v>
      </c>
      <c r="K8" s="15">
        <v>65380.3</v>
      </c>
      <c r="L8" s="15">
        <v>60651.999999999993</v>
      </c>
      <c r="M8" s="13"/>
      <c r="N8" s="39" t="s">
        <v>466</v>
      </c>
    </row>
    <row r="9" spans="1:14" x14ac:dyDescent="0.4">
      <c r="A9" s="13"/>
      <c r="B9" s="13"/>
      <c r="C9" s="16"/>
      <c r="D9" s="15"/>
      <c r="E9" s="15"/>
      <c r="F9" s="15"/>
      <c r="G9" s="15"/>
      <c r="H9" s="15"/>
      <c r="I9" s="15"/>
      <c r="J9" s="15"/>
      <c r="K9" s="15"/>
      <c r="L9" s="15"/>
      <c r="M9" s="13"/>
      <c r="N9" s="13"/>
    </row>
    <row r="10" spans="1:14" x14ac:dyDescent="0.4">
      <c r="A10" s="39">
        <v>11</v>
      </c>
      <c r="B10" s="40" t="s">
        <v>467</v>
      </c>
      <c r="C10" s="17">
        <v>54.8</v>
      </c>
      <c r="D10" s="18">
        <v>54.2</v>
      </c>
      <c r="E10" s="18">
        <v>26.9</v>
      </c>
      <c r="F10" s="15">
        <v>55</v>
      </c>
      <c r="G10" s="15">
        <v>46.6</v>
      </c>
      <c r="H10" s="15">
        <v>37.700000000000003</v>
      </c>
      <c r="I10" s="15">
        <v>42.9</v>
      </c>
      <c r="J10" s="15">
        <v>39.200000000000003</v>
      </c>
      <c r="K10" s="15">
        <v>36.799999999999997</v>
      </c>
      <c r="L10" s="15">
        <v>28.2</v>
      </c>
      <c r="M10" s="13"/>
      <c r="N10" s="40" t="s">
        <v>468</v>
      </c>
    </row>
    <row r="11" spans="1:14" x14ac:dyDescent="0.4">
      <c r="A11" s="13"/>
      <c r="B11" s="13"/>
      <c r="C11" s="19"/>
      <c r="D11" s="18"/>
      <c r="E11" s="18"/>
      <c r="F11" s="18"/>
      <c r="G11" s="18"/>
      <c r="H11" s="18"/>
      <c r="I11" s="18"/>
      <c r="J11" s="18"/>
      <c r="K11" s="18"/>
      <c r="L11" s="18"/>
      <c r="M11" s="13"/>
      <c r="N11" s="13"/>
    </row>
    <row r="12" spans="1:14" x14ac:dyDescent="0.4">
      <c r="A12" s="39">
        <v>21</v>
      </c>
      <c r="B12" s="40" t="s">
        <v>469</v>
      </c>
      <c r="C12" s="17">
        <v>19.2</v>
      </c>
      <c r="D12" s="18">
        <v>18</v>
      </c>
      <c r="E12" s="18">
        <v>19.2</v>
      </c>
      <c r="F12" s="15">
        <v>12.5</v>
      </c>
      <c r="G12" s="15">
        <v>10.4</v>
      </c>
      <c r="H12" s="15">
        <v>14.7</v>
      </c>
      <c r="I12" s="15">
        <v>18.399999999999999</v>
      </c>
      <c r="J12" s="15">
        <v>22.6</v>
      </c>
      <c r="K12" s="15">
        <v>21.1</v>
      </c>
      <c r="L12" s="15">
        <v>17.5</v>
      </c>
      <c r="M12" s="13"/>
      <c r="N12" s="40" t="s">
        <v>470</v>
      </c>
    </row>
    <row r="13" spans="1:14" x14ac:dyDescent="0.4">
      <c r="A13" s="13"/>
      <c r="B13" s="13"/>
      <c r="C13" s="16"/>
      <c r="D13" s="15"/>
      <c r="M13" s="13"/>
      <c r="N13" s="15"/>
    </row>
    <row r="14" spans="1:14" x14ac:dyDescent="0.4">
      <c r="A14" s="39" t="s">
        <v>471</v>
      </c>
      <c r="B14" s="40" t="s">
        <v>472</v>
      </c>
      <c r="C14" s="15">
        <v>71025.3</v>
      </c>
      <c r="D14" s="15">
        <v>70382.600000000006</v>
      </c>
      <c r="E14" s="15">
        <v>59884.500000000007</v>
      </c>
      <c r="F14" s="15">
        <v>63042.499999999993</v>
      </c>
      <c r="G14" s="15">
        <v>61692.400000000009</v>
      </c>
      <c r="H14" s="15">
        <v>57320</v>
      </c>
      <c r="I14" s="15">
        <v>59020.800000000003</v>
      </c>
      <c r="J14" s="15">
        <v>61220.3</v>
      </c>
      <c r="K14" s="15">
        <v>63068.4</v>
      </c>
      <c r="L14" s="15">
        <v>58622.8</v>
      </c>
      <c r="M14" s="13"/>
      <c r="N14" s="40" t="s">
        <v>473</v>
      </c>
    </row>
    <row r="15" spans="1:14" x14ac:dyDescent="0.4">
      <c r="A15" s="39">
        <v>311</v>
      </c>
      <c r="B15" s="40" t="s">
        <v>474</v>
      </c>
      <c r="C15" s="18">
        <v>3067.9</v>
      </c>
      <c r="D15" s="18">
        <v>2783</v>
      </c>
      <c r="E15" s="18">
        <v>1337</v>
      </c>
      <c r="F15" s="15">
        <v>711.1</v>
      </c>
      <c r="G15" s="15">
        <v>789.3</v>
      </c>
      <c r="H15" s="15">
        <v>790.9</v>
      </c>
      <c r="I15" s="15">
        <v>870</v>
      </c>
      <c r="J15" s="15">
        <v>929</v>
      </c>
      <c r="K15" s="15">
        <v>962.8</v>
      </c>
      <c r="L15" s="15">
        <v>1059.0999999999999</v>
      </c>
      <c r="M15" s="13"/>
      <c r="N15" s="40" t="s">
        <v>475</v>
      </c>
    </row>
    <row r="16" spans="1:14" x14ac:dyDescent="0.4">
      <c r="A16" s="39">
        <v>312</v>
      </c>
      <c r="B16" s="40" t="s">
        <v>476</v>
      </c>
      <c r="C16" s="18">
        <v>263</v>
      </c>
      <c r="D16" s="18">
        <v>236</v>
      </c>
      <c r="E16" s="18">
        <v>252.8</v>
      </c>
      <c r="F16" s="15">
        <v>282.39999999999998</v>
      </c>
      <c r="G16" s="15">
        <v>319</v>
      </c>
      <c r="H16" s="15">
        <v>381.5</v>
      </c>
      <c r="I16" s="15">
        <v>382.8</v>
      </c>
      <c r="J16" s="15">
        <v>258.10000000000002</v>
      </c>
      <c r="K16" s="15">
        <v>272.7</v>
      </c>
      <c r="L16" s="15">
        <v>356.6</v>
      </c>
      <c r="M16" s="13"/>
      <c r="N16" s="40" t="s">
        <v>477</v>
      </c>
    </row>
    <row r="17" spans="1:14" x14ac:dyDescent="0.4">
      <c r="A17" s="39" t="s">
        <v>478</v>
      </c>
      <c r="B17" s="40" t="s">
        <v>479</v>
      </c>
      <c r="C17" s="18">
        <v>57.7</v>
      </c>
      <c r="D17" s="18">
        <v>47.7</v>
      </c>
      <c r="E17" s="18">
        <v>62.6</v>
      </c>
      <c r="F17" s="15">
        <v>79</v>
      </c>
      <c r="G17" s="15">
        <v>28.8</v>
      </c>
      <c r="H17" s="15">
        <v>46.1</v>
      </c>
      <c r="I17" s="15">
        <v>33.799999999999997</v>
      </c>
      <c r="J17" s="15">
        <v>27</v>
      </c>
      <c r="K17" s="15">
        <v>18.600000000000001</v>
      </c>
      <c r="L17" s="15">
        <v>52.3</v>
      </c>
      <c r="M17" s="13"/>
      <c r="N17" s="40" t="s">
        <v>479</v>
      </c>
    </row>
    <row r="18" spans="1:14" x14ac:dyDescent="0.4">
      <c r="A18" s="39">
        <v>315</v>
      </c>
      <c r="B18" s="40" t="s">
        <v>480</v>
      </c>
      <c r="C18" s="18">
        <v>71.599999999999994</v>
      </c>
      <c r="D18" s="18">
        <v>50.7</v>
      </c>
      <c r="E18" s="18">
        <v>25.4</v>
      </c>
      <c r="F18" s="15">
        <v>32.1</v>
      </c>
      <c r="G18" s="15">
        <v>42.6</v>
      </c>
      <c r="H18" s="15">
        <v>37.4</v>
      </c>
      <c r="I18" s="15">
        <v>23.4</v>
      </c>
      <c r="J18" s="15">
        <v>30.3</v>
      </c>
      <c r="K18" s="15">
        <v>33.4</v>
      </c>
      <c r="L18" s="15">
        <v>11.6</v>
      </c>
      <c r="M18" s="13"/>
      <c r="N18" s="40" t="s">
        <v>481</v>
      </c>
    </row>
    <row r="19" spans="1:14" x14ac:dyDescent="0.4">
      <c r="A19" s="39">
        <v>316</v>
      </c>
      <c r="B19" s="40" t="s">
        <v>482</v>
      </c>
      <c r="C19" s="18">
        <v>94.1</v>
      </c>
      <c r="D19" s="18">
        <v>110.8</v>
      </c>
      <c r="E19" s="18">
        <v>78.400000000000006</v>
      </c>
      <c r="F19" s="15">
        <v>83.3</v>
      </c>
      <c r="G19" s="15">
        <v>73</v>
      </c>
      <c r="H19" s="15">
        <v>73.400000000000006</v>
      </c>
      <c r="I19" s="15">
        <v>73.900000000000006</v>
      </c>
      <c r="J19" s="15">
        <v>59.1</v>
      </c>
      <c r="K19" s="15">
        <v>79.8</v>
      </c>
      <c r="L19" s="15">
        <v>45</v>
      </c>
      <c r="M19" s="13"/>
      <c r="N19" s="40" t="s">
        <v>483</v>
      </c>
    </row>
    <row r="20" spans="1:14" x14ac:dyDescent="0.4">
      <c r="A20" s="39">
        <v>321</v>
      </c>
      <c r="B20" s="40" t="s">
        <v>484</v>
      </c>
      <c r="C20" s="18">
        <v>21.9</v>
      </c>
      <c r="D20" s="18">
        <v>15</v>
      </c>
      <c r="E20" s="18">
        <v>25.8</v>
      </c>
      <c r="F20" s="15">
        <v>24.3</v>
      </c>
      <c r="G20" s="15">
        <v>15.4</v>
      </c>
      <c r="H20" s="15">
        <v>19.3</v>
      </c>
      <c r="I20" s="15">
        <v>23.4</v>
      </c>
      <c r="J20" s="15">
        <v>17.399999999999999</v>
      </c>
      <c r="K20" s="15">
        <v>24</v>
      </c>
      <c r="L20" s="15">
        <v>24.2</v>
      </c>
      <c r="M20" s="13"/>
      <c r="N20" s="40" t="s">
        <v>485</v>
      </c>
    </row>
    <row r="21" spans="1:14" x14ac:dyDescent="0.4">
      <c r="A21" s="39">
        <v>322</v>
      </c>
      <c r="B21" s="40" t="s">
        <v>486</v>
      </c>
      <c r="C21" s="18">
        <v>16.5</v>
      </c>
      <c r="D21" s="18">
        <v>11.9</v>
      </c>
      <c r="E21" s="18">
        <v>13.3</v>
      </c>
      <c r="F21" s="15">
        <v>15.3</v>
      </c>
      <c r="G21" s="15">
        <v>20.8</v>
      </c>
      <c r="H21" s="15">
        <v>24.3</v>
      </c>
      <c r="I21" s="15">
        <v>20.7</v>
      </c>
      <c r="J21" s="15">
        <v>26.1</v>
      </c>
      <c r="K21" s="15">
        <v>16.100000000000001</v>
      </c>
      <c r="L21" s="15">
        <v>15</v>
      </c>
      <c r="M21" s="13"/>
      <c r="N21" s="40" t="s">
        <v>487</v>
      </c>
    </row>
    <row r="22" spans="1:14" x14ac:dyDescent="0.4">
      <c r="A22" s="39">
        <v>323</v>
      </c>
      <c r="B22" s="40" t="s">
        <v>488</v>
      </c>
      <c r="C22" s="18">
        <v>11.2</v>
      </c>
      <c r="D22" s="18">
        <v>52.4</v>
      </c>
      <c r="E22" s="18">
        <v>23.9</v>
      </c>
      <c r="F22" s="15">
        <v>16.899999999999999</v>
      </c>
      <c r="G22" s="15">
        <v>15.9</v>
      </c>
      <c r="H22" s="15">
        <v>15.7</v>
      </c>
      <c r="I22" s="15">
        <v>19.600000000000001</v>
      </c>
      <c r="J22" s="15">
        <v>23.4</v>
      </c>
      <c r="K22" s="15">
        <v>39.700000000000003</v>
      </c>
      <c r="L22" s="15">
        <v>49.4</v>
      </c>
      <c r="M22" s="13"/>
      <c r="N22" s="40" t="s">
        <v>489</v>
      </c>
    </row>
    <row r="23" spans="1:14" x14ac:dyDescent="0.4">
      <c r="A23" s="39">
        <v>324</v>
      </c>
      <c r="B23" s="40" t="s">
        <v>490</v>
      </c>
      <c r="C23" s="18">
        <v>459.1</v>
      </c>
      <c r="D23" s="18">
        <v>469</v>
      </c>
      <c r="E23" s="18">
        <v>453.1</v>
      </c>
      <c r="F23" s="15">
        <v>515</v>
      </c>
      <c r="G23" s="15">
        <v>332.6</v>
      </c>
      <c r="H23" s="15">
        <v>328.6</v>
      </c>
      <c r="I23" s="15">
        <v>379</v>
      </c>
      <c r="J23" s="15">
        <v>330.5</v>
      </c>
      <c r="K23" s="15">
        <v>370.6</v>
      </c>
      <c r="L23" s="15">
        <v>299.2</v>
      </c>
      <c r="M23" s="13"/>
      <c r="N23" s="40" t="s">
        <v>491</v>
      </c>
    </row>
    <row r="24" spans="1:14" x14ac:dyDescent="0.4">
      <c r="A24" s="39">
        <v>325</v>
      </c>
      <c r="B24" s="40" t="s">
        <v>492</v>
      </c>
      <c r="C24" s="18">
        <v>55466.7</v>
      </c>
      <c r="D24" s="18">
        <v>55311</v>
      </c>
      <c r="E24" s="18">
        <v>46364.7</v>
      </c>
      <c r="F24" s="15">
        <v>49369.2</v>
      </c>
      <c r="G24" s="15">
        <v>49305.599999999999</v>
      </c>
      <c r="H24" s="15">
        <v>45598</v>
      </c>
      <c r="I24" s="15">
        <v>46493</v>
      </c>
      <c r="J24" s="15">
        <v>47765</v>
      </c>
      <c r="K24" s="15">
        <v>49399.8</v>
      </c>
      <c r="L24" s="15">
        <v>44824.7</v>
      </c>
      <c r="M24" s="13"/>
      <c r="N24" s="40" t="s">
        <v>493</v>
      </c>
    </row>
    <row r="25" spans="1:14" x14ac:dyDescent="0.4">
      <c r="A25" s="39">
        <v>3254</v>
      </c>
      <c r="B25" s="40" t="s">
        <v>494</v>
      </c>
      <c r="C25" s="18">
        <v>50960.1</v>
      </c>
      <c r="D25" s="18">
        <v>51668.7</v>
      </c>
      <c r="E25" s="18">
        <v>44095.6</v>
      </c>
      <c r="F25" s="15">
        <v>47176.3</v>
      </c>
      <c r="G25" s="15">
        <v>47957.7</v>
      </c>
      <c r="H25" s="15">
        <v>44657.5</v>
      </c>
      <c r="I25" s="15">
        <v>45417</v>
      </c>
      <c r="J25" s="15">
        <v>46590.6</v>
      </c>
      <c r="K25" s="15">
        <v>48334.400000000001</v>
      </c>
      <c r="L25" s="15">
        <v>43864.6</v>
      </c>
      <c r="M25" s="13"/>
      <c r="N25" s="40" t="s">
        <v>495</v>
      </c>
    </row>
    <row r="26" spans="1:14" x14ac:dyDescent="0.4">
      <c r="A26" s="39">
        <v>326</v>
      </c>
      <c r="B26" s="40" t="s">
        <v>496</v>
      </c>
      <c r="C26" s="18">
        <v>182.8</v>
      </c>
      <c r="D26" s="18">
        <v>192.8</v>
      </c>
      <c r="E26" s="18">
        <v>241.4</v>
      </c>
      <c r="F26" s="15">
        <v>280.7</v>
      </c>
      <c r="G26" s="15">
        <v>257.60000000000002</v>
      </c>
      <c r="H26" s="15">
        <v>304.2</v>
      </c>
      <c r="I26" s="15">
        <v>398.9</v>
      </c>
      <c r="J26" s="15">
        <v>367.2</v>
      </c>
      <c r="K26" s="15">
        <v>269.5</v>
      </c>
      <c r="L26" s="15">
        <v>320.7</v>
      </c>
      <c r="M26" s="13"/>
      <c r="N26" s="40" t="s">
        <v>497</v>
      </c>
    </row>
    <row r="27" spans="1:14" x14ac:dyDescent="0.4">
      <c r="A27" s="39">
        <v>327</v>
      </c>
      <c r="B27" s="40" t="s">
        <v>498</v>
      </c>
      <c r="C27" s="18">
        <v>39.200000000000003</v>
      </c>
      <c r="D27" s="18">
        <v>24.8</v>
      </c>
      <c r="E27" s="18">
        <v>19.5</v>
      </c>
      <c r="F27" s="15">
        <v>25.7</v>
      </c>
      <c r="G27" s="15">
        <v>24.8</v>
      </c>
      <c r="H27" s="15">
        <v>31.8</v>
      </c>
      <c r="I27" s="15">
        <v>29.6</v>
      </c>
      <c r="J27" s="15">
        <v>21.7</v>
      </c>
      <c r="K27" s="15">
        <v>26.5</v>
      </c>
      <c r="L27" s="15">
        <v>28.9</v>
      </c>
      <c r="M27" s="13"/>
      <c r="N27" s="40" t="s">
        <v>499</v>
      </c>
    </row>
    <row r="28" spans="1:14" x14ac:dyDescent="0.4">
      <c r="A28" s="39">
        <v>331</v>
      </c>
      <c r="B28" s="40" t="s">
        <v>500</v>
      </c>
      <c r="C28" s="18">
        <v>170.3</v>
      </c>
      <c r="D28" s="18">
        <v>41.6</v>
      </c>
      <c r="E28" s="18">
        <v>64.3</v>
      </c>
      <c r="F28" s="15">
        <v>66.7</v>
      </c>
      <c r="G28" s="15">
        <v>88.3</v>
      </c>
      <c r="H28" s="15">
        <v>81.5</v>
      </c>
      <c r="I28" s="15">
        <v>101.9</v>
      </c>
      <c r="J28" s="15">
        <v>58.1</v>
      </c>
      <c r="K28" s="15">
        <v>97.3</v>
      </c>
      <c r="L28" s="15">
        <v>101.6</v>
      </c>
      <c r="M28" s="13"/>
      <c r="N28" s="40" t="s">
        <v>501</v>
      </c>
    </row>
    <row r="29" spans="1:14" x14ac:dyDescent="0.4">
      <c r="A29" s="39">
        <v>332</v>
      </c>
      <c r="B29" s="40" t="s">
        <v>502</v>
      </c>
      <c r="C29" s="18">
        <v>99.1</v>
      </c>
      <c r="D29" s="18">
        <v>103.6</v>
      </c>
      <c r="E29" s="18">
        <v>95.4</v>
      </c>
      <c r="F29" s="15">
        <v>111.1</v>
      </c>
      <c r="G29" s="15">
        <v>98.7</v>
      </c>
      <c r="H29" s="15">
        <v>103.8</v>
      </c>
      <c r="I29" s="15">
        <v>158.30000000000001</v>
      </c>
      <c r="J29" s="15">
        <v>147.5</v>
      </c>
      <c r="K29" s="15">
        <v>153.69999999999999</v>
      </c>
      <c r="L29" s="15">
        <v>153.6</v>
      </c>
      <c r="M29" s="13"/>
      <c r="N29" s="40" t="s">
        <v>503</v>
      </c>
    </row>
    <row r="30" spans="1:14" x14ac:dyDescent="0.4">
      <c r="A30" s="39">
        <v>333</v>
      </c>
      <c r="B30" s="40" t="s">
        <v>504</v>
      </c>
      <c r="C30" s="18">
        <v>1133.5</v>
      </c>
      <c r="D30" s="18">
        <v>990.9</v>
      </c>
      <c r="E30" s="18">
        <v>1028.8</v>
      </c>
      <c r="F30" s="15">
        <v>1213.5999999999999</v>
      </c>
      <c r="G30" s="15">
        <v>1028.9000000000001</v>
      </c>
      <c r="H30" s="15">
        <v>1130.3</v>
      </c>
      <c r="I30" s="15">
        <v>1278</v>
      </c>
      <c r="J30" s="15">
        <v>1391</v>
      </c>
      <c r="K30" s="15">
        <v>927.8</v>
      </c>
      <c r="L30" s="15">
        <v>846</v>
      </c>
      <c r="M30" s="13"/>
      <c r="N30" s="40" t="s">
        <v>505</v>
      </c>
    </row>
    <row r="31" spans="1:14" x14ac:dyDescent="0.4">
      <c r="A31" s="39">
        <v>334</v>
      </c>
      <c r="B31" s="40" t="s">
        <v>506</v>
      </c>
      <c r="C31" s="18">
        <v>1493.5</v>
      </c>
      <c r="D31" s="18">
        <v>1440.6</v>
      </c>
      <c r="E31" s="18">
        <v>1695</v>
      </c>
      <c r="F31" s="15">
        <v>1732.5</v>
      </c>
      <c r="G31" s="15">
        <v>1372.3</v>
      </c>
      <c r="H31" s="15">
        <v>1179.9000000000001</v>
      </c>
      <c r="I31" s="15">
        <v>1281</v>
      </c>
      <c r="J31" s="15">
        <v>1541.2</v>
      </c>
      <c r="K31" s="15">
        <v>1666.8</v>
      </c>
      <c r="L31" s="15">
        <v>1633.5</v>
      </c>
      <c r="M31" s="13"/>
      <c r="N31" s="40" t="s">
        <v>507</v>
      </c>
    </row>
    <row r="32" spans="1:14" x14ac:dyDescent="0.4">
      <c r="A32" s="39">
        <v>3341</v>
      </c>
      <c r="B32" s="40" t="s">
        <v>508</v>
      </c>
      <c r="C32" s="18">
        <v>158.5</v>
      </c>
      <c r="D32" s="18">
        <v>51.9</v>
      </c>
      <c r="E32" s="18">
        <v>56.8</v>
      </c>
      <c r="F32" s="15">
        <v>55.7</v>
      </c>
      <c r="G32" s="15">
        <v>57.5</v>
      </c>
      <c r="H32" s="15">
        <v>74.2</v>
      </c>
      <c r="I32" s="15">
        <v>41.9</v>
      </c>
      <c r="J32" s="15">
        <v>71.900000000000006</v>
      </c>
      <c r="K32" s="15">
        <v>91</v>
      </c>
      <c r="L32" s="15">
        <v>76.900000000000006</v>
      </c>
      <c r="M32" s="13"/>
      <c r="N32" s="40" t="s">
        <v>509</v>
      </c>
    </row>
    <row r="33" spans="1:14" x14ac:dyDescent="0.4">
      <c r="A33" s="39">
        <v>335</v>
      </c>
      <c r="B33" s="40" t="s">
        <v>510</v>
      </c>
      <c r="C33" s="15"/>
      <c r="D33" s="15"/>
      <c r="E33" s="15"/>
      <c r="F33" s="15"/>
      <c r="G33" s="15"/>
      <c r="H33" s="15"/>
      <c r="I33" s="15"/>
      <c r="J33" s="15"/>
      <c r="K33" s="15"/>
      <c r="L33" s="15"/>
      <c r="M33" s="13"/>
      <c r="N33" s="40" t="s">
        <v>511</v>
      </c>
    </row>
    <row r="34" spans="1:14" x14ac:dyDescent="0.4">
      <c r="A34" s="13"/>
      <c r="B34" s="40" t="s">
        <v>512</v>
      </c>
      <c r="C34" s="18">
        <v>1262.4000000000001</v>
      </c>
      <c r="D34" s="18">
        <v>1565.1</v>
      </c>
      <c r="E34" s="18">
        <v>1621</v>
      </c>
      <c r="F34" s="15">
        <v>1575.4</v>
      </c>
      <c r="G34" s="15">
        <v>1532</v>
      </c>
      <c r="H34" s="15">
        <v>1650.6</v>
      </c>
      <c r="I34" s="15">
        <v>1674.9</v>
      </c>
      <c r="J34" s="15">
        <v>1895.6</v>
      </c>
      <c r="K34" s="15">
        <v>1839.9</v>
      </c>
      <c r="L34" s="15">
        <v>1968.3</v>
      </c>
      <c r="M34" s="13"/>
      <c r="N34" s="40" t="s">
        <v>513</v>
      </c>
    </row>
    <row r="35" spans="1:14" x14ac:dyDescent="0.4">
      <c r="A35" s="39">
        <v>336</v>
      </c>
      <c r="B35" s="40" t="s">
        <v>514</v>
      </c>
      <c r="C35" s="18">
        <v>202.5</v>
      </c>
      <c r="D35" s="18">
        <v>318.3</v>
      </c>
      <c r="E35" s="18">
        <v>360.1</v>
      </c>
      <c r="F35" s="15">
        <v>250.8</v>
      </c>
      <c r="G35" s="15">
        <v>248.3</v>
      </c>
      <c r="H35" s="15">
        <v>291.7</v>
      </c>
      <c r="I35" s="15">
        <v>424.2</v>
      </c>
      <c r="J35" s="15">
        <v>456.2</v>
      </c>
      <c r="K35" s="15">
        <v>712</v>
      </c>
      <c r="L35" s="15">
        <v>897.8</v>
      </c>
      <c r="M35" s="13"/>
      <c r="N35" s="40" t="s">
        <v>515</v>
      </c>
    </row>
    <row r="36" spans="1:14" x14ac:dyDescent="0.4">
      <c r="A36" s="39">
        <v>337</v>
      </c>
      <c r="B36" s="40" t="s">
        <v>516</v>
      </c>
      <c r="C36" s="18">
        <v>35.9</v>
      </c>
      <c r="D36" s="18">
        <v>33.799999999999997</v>
      </c>
      <c r="E36" s="18">
        <v>3.4</v>
      </c>
      <c r="F36" s="15">
        <v>6.1</v>
      </c>
      <c r="G36" s="15">
        <v>7.9</v>
      </c>
      <c r="H36" s="15">
        <v>5.8</v>
      </c>
      <c r="I36" s="15">
        <v>6.9</v>
      </c>
      <c r="J36" s="15">
        <v>10.9</v>
      </c>
      <c r="K36" s="15">
        <v>13.2</v>
      </c>
      <c r="L36" s="15">
        <v>9.1999999999999993</v>
      </c>
      <c r="M36" s="13"/>
      <c r="N36" s="40" t="s">
        <v>517</v>
      </c>
    </row>
    <row r="37" spans="1:14" x14ac:dyDescent="0.4">
      <c r="A37" s="39">
        <v>339</v>
      </c>
      <c r="B37" s="40" t="s">
        <v>518</v>
      </c>
      <c r="C37" s="18">
        <v>6876.4</v>
      </c>
      <c r="D37" s="18">
        <v>6583.6</v>
      </c>
      <c r="E37" s="18">
        <v>6118.6</v>
      </c>
      <c r="F37" s="15">
        <v>6651.3</v>
      </c>
      <c r="G37" s="15">
        <v>6090.6</v>
      </c>
      <c r="H37" s="15">
        <v>5225.2</v>
      </c>
      <c r="I37" s="15">
        <v>5347.4</v>
      </c>
      <c r="J37" s="15">
        <v>5865</v>
      </c>
      <c r="K37" s="15">
        <v>6144.2</v>
      </c>
      <c r="L37" s="15">
        <v>5926</v>
      </c>
      <c r="M37" s="13"/>
      <c r="N37" s="40" t="s">
        <v>519</v>
      </c>
    </row>
    <row r="38" spans="1:14" x14ac:dyDescent="0.4">
      <c r="A38" s="39">
        <v>3391</v>
      </c>
      <c r="B38" s="40" t="s">
        <v>520</v>
      </c>
      <c r="C38" s="18">
        <v>6816.3</v>
      </c>
      <c r="D38" s="18">
        <v>6507.7</v>
      </c>
      <c r="E38" s="18">
        <v>5993.2</v>
      </c>
      <c r="F38" s="15">
        <v>6517.3</v>
      </c>
      <c r="G38" s="15">
        <v>6006</v>
      </c>
      <c r="H38" s="15">
        <v>5135.6000000000004</v>
      </c>
      <c r="I38" s="15">
        <v>5230.8</v>
      </c>
      <c r="J38" s="15">
        <v>5749.2</v>
      </c>
      <c r="K38" s="15">
        <v>6024.7</v>
      </c>
      <c r="L38" s="15">
        <v>5794.8</v>
      </c>
      <c r="M38" s="13"/>
      <c r="N38" s="40" t="s">
        <v>521</v>
      </c>
    </row>
    <row r="39" spans="1:14" x14ac:dyDescent="0.4">
      <c r="A39" s="13"/>
      <c r="B39" s="13"/>
      <c r="C39" s="18"/>
      <c r="D39" s="18"/>
      <c r="E39" s="18"/>
      <c r="F39" s="18"/>
      <c r="G39" s="18"/>
      <c r="H39" s="18"/>
      <c r="I39" s="18"/>
      <c r="J39" s="18"/>
      <c r="K39" s="18"/>
      <c r="L39" s="18"/>
      <c r="M39" s="13"/>
      <c r="N39" s="13"/>
    </row>
    <row r="40" spans="1:14" x14ac:dyDescent="0.4">
      <c r="A40" s="39"/>
      <c r="B40" s="40" t="s">
        <v>522</v>
      </c>
      <c r="C40" s="18">
        <v>640.79999999999995</v>
      </c>
      <c r="D40" s="18">
        <v>636.79999999999995</v>
      </c>
      <c r="E40" s="18">
        <v>597.79999999999995</v>
      </c>
      <c r="F40" s="15">
        <v>574.4</v>
      </c>
      <c r="G40" s="15">
        <v>488</v>
      </c>
      <c r="H40" s="15">
        <v>536.79999999999995</v>
      </c>
      <c r="I40" s="15">
        <v>624.70000000000005</v>
      </c>
      <c r="J40" s="15">
        <v>322</v>
      </c>
      <c r="K40" s="15">
        <v>296.3</v>
      </c>
      <c r="L40" s="15">
        <v>1983.5</v>
      </c>
      <c r="M40" s="13"/>
      <c r="N40" s="40" t="s">
        <v>523</v>
      </c>
    </row>
    <row r="41" spans="1:14" x14ac:dyDescent="0.4">
      <c r="A41" s="9"/>
      <c r="B41" s="9"/>
      <c r="C41" s="11"/>
      <c r="D41" s="11"/>
      <c r="E41" s="20"/>
      <c r="F41" s="20"/>
      <c r="G41" s="20"/>
      <c r="H41" s="20"/>
      <c r="I41" s="20"/>
      <c r="J41" s="20"/>
      <c r="K41" s="20"/>
      <c r="L41" s="20"/>
      <c r="M41" s="9"/>
      <c r="N41" s="9"/>
    </row>
    <row r="42" spans="1:14" x14ac:dyDescent="0.4">
      <c r="A42" s="23" t="s">
        <v>524</v>
      </c>
      <c r="H42" s="40" t="s">
        <v>525</v>
      </c>
      <c r="M42" s="13"/>
      <c r="N42" s="23"/>
    </row>
    <row r="43" spans="1:14" x14ac:dyDescent="0.4">
      <c r="A43" s="23" t="s">
        <v>526</v>
      </c>
      <c r="H43" s="40" t="s">
        <v>527</v>
      </c>
      <c r="M43" s="13"/>
      <c r="N43" s="23"/>
    </row>
    <row r="44" spans="1:14" x14ac:dyDescent="0.4">
      <c r="A44" s="23" t="s">
        <v>750</v>
      </c>
      <c r="H44" s="40" t="s">
        <v>751</v>
      </c>
      <c r="M44" s="13"/>
    </row>
    <row r="45" spans="1:14" x14ac:dyDescent="0.4">
      <c r="A45" s="23" t="s">
        <v>31</v>
      </c>
      <c r="H45" s="40" t="s">
        <v>32</v>
      </c>
      <c r="M45" s="13"/>
      <c r="N45" s="23"/>
    </row>
    <row r="46" spans="1:14" x14ac:dyDescent="0.4">
      <c r="A46" s="23" t="s">
        <v>743</v>
      </c>
      <c r="H46" s="40" t="s">
        <v>33</v>
      </c>
      <c r="M46" s="13"/>
      <c r="N46" s="23"/>
    </row>
  </sheetData>
  <hyperlinks>
    <hyperlink ref="N1" location="'ÍNDICE-INDEX'!A1" display="ÍNDICE-INDEX" xr:uid="{4F254B3C-3766-4661-A7ED-2ED5BB235F88}"/>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C2524-C4C8-4242-AC55-86CD77586E3A}">
  <sheetPr>
    <tabColor theme="0" tint="-0.499984740745262"/>
  </sheetPr>
  <dimension ref="A1:N46"/>
  <sheetViews>
    <sheetView showGridLines="0" zoomScale="70" zoomScaleNormal="70" workbookViewId="0"/>
  </sheetViews>
  <sheetFormatPr defaultColWidth="9.83203125" defaultRowHeight="15" x14ac:dyDescent="0.4"/>
  <cols>
    <col min="1" max="1" width="5.83203125" style="4" customWidth="1"/>
    <col min="2" max="2" width="35.6640625" style="4" customWidth="1"/>
    <col min="3" max="12" width="9.6640625" style="13" customWidth="1"/>
    <col min="13" max="13" width="0.94140625" style="4" customWidth="1"/>
    <col min="14" max="14" width="35.6640625" style="4" customWidth="1"/>
    <col min="15" max="16384" width="9.83203125" style="4"/>
  </cols>
  <sheetData>
    <row r="1" spans="1:14" x14ac:dyDescent="0.4">
      <c r="N1" s="74" t="s">
        <v>704</v>
      </c>
    </row>
    <row r="3" spans="1:14" x14ac:dyDescent="0.4">
      <c r="A3" s="23" t="s">
        <v>530</v>
      </c>
    </row>
    <row r="4" spans="1:14" x14ac:dyDescent="0.4">
      <c r="A4" s="23" t="s">
        <v>531</v>
      </c>
    </row>
    <row r="5" spans="1:14" x14ac:dyDescent="0.4">
      <c r="A5" s="4" t="s">
        <v>2</v>
      </c>
      <c r="I5" s="14"/>
    </row>
    <row r="6" spans="1:14" x14ac:dyDescent="0.4">
      <c r="A6" s="71" t="s">
        <v>464</v>
      </c>
      <c r="B6" s="72"/>
      <c r="C6" s="73">
        <v>2016</v>
      </c>
      <c r="D6" s="73">
        <v>2017</v>
      </c>
      <c r="E6" s="73">
        <v>2018</v>
      </c>
      <c r="F6" s="73">
        <v>2019</v>
      </c>
      <c r="G6" s="73">
        <v>2020</v>
      </c>
      <c r="H6" s="73">
        <v>2021</v>
      </c>
      <c r="I6" s="73" t="s">
        <v>654</v>
      </c>
      <c r="J6" s="73" t="s">
        <v>655</v>
      </c>
      <c r="K6" s="73" t="s">
        <v>712</v>
      </c>
      <c r="L6" s="73" t="s">
        <v>713</v>
      </c>
      <c r="M6" s="72"/>
      <c r="N6" s="72"/>
    </row>
    <row r="7" spans="1:14" x14ac:dyDescent="0.4">
      <c r="A7" s="39"/>
      <c r="B7" s="13"/>
      <c r="C7" s="39"/>
      <c r="D7" s="39"/>
      <c r="E7" s="39"/>
      <c r="F7" s="39"/>
      <c r="G7" s="39"/>
      <c r="H7" s="39"/>
      <c r="I7" s="39"/>
      <c r="J7" s="39"/>
      <c r="K7" s="39"/>
      <c r="L7" s="39"/>
      <c r="M7" s="13"/>
      <c r="N7" s="13"/>
    </row>
    <row r="8" spans="1:14" x14ac:dyDescent="0.4">
      <c r="A8" s="13"/>
      <c r="B8" s="39" t="s">
        <v>532</v>
      </c>
      <c r="C8" s="14">
        <v>43316.3</v>
      </c>
      <c r="D8" s="14">
        <v>45938</v>
      </c>
      <c r="E8" s="14">
        <v>46488.4</v>
      </c>
      <c r="F8" s="14">
        <v>49401.599999999999</v>
      </c>
      <c r="G8" s="14">
        <v>44513</v>
      </c>
      <c r="H8" s="14">
        <v>45053.599999999999</v>
      </c>
      <c r="I8" s="14">
        <v>52152</v>
      </c>
      <c r="J8" s="14">
        <v>56884.9</v>
      </c>
      <c r="K8" s="14">
        <v>53872</v>
      </c>
      <c r="L8" s="14">
        <v>56372.2</v>
      </c>
      <c r="M8" s="13"/>
      <c r="N8" s="39" t="s">
        <v>533</v>
      </c>
    </row>
    <row r="9" spans="1:14" x14ac:dyDescent="0.4">
      <c r="A9" s="13"/>
      <c r="B9" s="13"/>
      <c r="C9" s="5"/>
      <c r="D9" s="14"/>
      <c r="E9" s="14"/>
      <c r="F9" s="14"/>
      <c r="G9" s="14"/>
      <c r="H9" s="14"/>
      <c r="I9" s="14"/>
      <c r="J9" s="14"/>
      <c r="K9" s="14"/>
      <c r="L9" s="14"/>
      <c r="M9" s="13"/>
      <c r="N9" s="13"/>
    </row>
    <row r="10" spans="1:14" x14ac:dyDescent="0.4">
      <c r="A10" s="39">
        <v>11</v>
      </c>
      <c r="B10" s="40" t="s">
        <v>467</v>
      </c>
      <c r="C10" s="75">
        <v>559.20000000000005</v>
      </c>
      <c r="D10" s="76">
        <v>580.5</v>
      </c>
      <c r="E10" s="76">
        <v>615.20000000000005</v>
      </c>
      <c r="F10" s="14">
        <v>679.1</v>
      </c>
      <c r="G10" s="14">
        <v>653</v>
      </c>
      <c r="H10" s="14">
        <v>784.7</v>
      </c>
      <c r="I10" s="14">
        <v>868.7</v>
      </c>
      <c r="J10" s="14">
        <v>889.8</v>
      </c>
      <c r="K10" s="14">
        <v>858.4</v>
      </c>
      <c r="L10" s="14">
        <v>967</v>
      </c>
      <c r="M10" s="13"/>
      <c r="N10" s="40" t="s">
        <v>468</v>
      </c>
    </row>
    <row r="11" spans="1:14" x14ac:dyDescent="0.4">
      <c r="A11" s="13"/>
      <c r="B11" s="13"/>
      <c r="C11" s="77"/>
      <c r="D11" s="76"/>
      <c r="E11" s="76"/>
      <c r="F11" s="76"/>
      <c r="G11" s="76"/>
      <c r="H11" s="76"/>
      <c r="I11" s="76"/>
      <c r="J11" s="76"/>
      <c r="K11" s="76"/>
      <c r="L11" s="76"/>
      <c r="M11" s="13"/>
      <c r="N11" s="13"/>
    </row>
    <row r="12" spans="1:14" x14ac:dyDescent="0.4">
      <c r="A12" s="39">
        <v>21</v>
      </c>
      <c r="B12" s="40" t="s">
        <v>469</v>
      </c>
      <c r="C12" s="75">
        <v>623.1</v>
      </c>
      <c r="D12" s="76">
        <v>624.4</v>
      </c>
      <c r="E12" s="76">
        <v>519.5</v>
      </c>
      <c r="F12" s="14">
        <v>821.2</v>
      </c>
      <c r="G12" s="14">
        <v>635.6</v>
      </c>
      <c r="H12" s="14">
        <v>850.7</v>
      </c>
      <c r="I12" s="14">
        <v>1014.8</v>
      </c>
      <c r="J12" s="14">
        <v>993.8</v>
      </c>
      <c r="K12" s="14">
        <v>1046.2</v>
      </c>
      <c r="L12" s="14">
        <v>1096.2</v>
      </c>
      <c r="M12" s="13"/>
      <c r="N12" s="40" t="s">
        <v>470</v>
      </c>
    </row>
    <row r="13" spans="1:14" x14ac:dyDescent="0.4">
      <c r="A13" s="13"/>
      <c r="B13" s="13"/>
      <c r="C13" s="5"/>
      <c r="D13" s="14"/>
      <c r="E13" s="14"/>
      <c r="F13" s="14"/>
      <c r="G13" s="14"/>
      <c r="H13" s="14"/>
      <c r="I13" s="14"/>
      <c r="J13" s="14"/>
      <c r="K13" s="14"/>
      <c r="L13" s="14"/>
      <c r="M13" s="13"/>
      <c r="N13" s="13"/>
    </row>
    <row r="14" spans="1:14" x14ac:dyDescent="0.4">
      <c r="A14" s="39" t="s">
        <v>471</v>
      </c>
      <c r="B14" s="40" t="s">
        <v>472</v>
      </c>
      <c r="C14" s="14">
        <v>40787.4</v>
      </c>
      <c r="D14" s="14">
        <v>43181.2</v>
      </c>
      <c r="E14" s="14">
        <v>43788.1</v>
      </c>
      <c r="F14" s="14">
        <v>46359</v>
      </c>
      <c r="G14" s="14">
        <v>41773.699999999997</v>
      </c>
      <c r="H14" s="14">
        <v>41579.799999999996</v>
      </c>
      <c r="I14" s="14">
        <v>48113.5</v>
      </c>
      <c r="J14" s="14">
        <v>51699.6</v>
      </c>
      <c r="K14" s="14">
        <v>48728.3</v>
      </c>
      <c r="L14" s="14">
        <v>50973.7</v>
      </c>
      <c r="M14" s="13"/>
      <c r="N14" s="40" t="s">
        <v>473</v>
      </c>
    </row>
    <row r="15" spans="1:14" x14ac:dyDescent="0.4">
      <c r="A15" s="39">
        <v>311</v>
      </c>
      <c r="B15" s="40" t="s">
        <v>474</v>
      </c>
      <c r="C15" s="76">
        <v>3194.6</v>
      </c>
      <c r="D15" s="76">
        <v>3172.4</v>
      </c>
      <c r="E15" s="76">
        <v>3339.1</v>
      </c>
      <c r="F15" s="14">
        <v>3259.9</v>
      </c>
      <c r="G15" s="14">
        <v>3459</v>
      </c>
      <c r="H15" s="14">
        <v>3813.7</v>
      </c>
      <c r="I15" s="14">
        <v>4326.3999999999996</v>
      </c>
      <c r="J15" s="14">
        <v>4575.1000000000004</v>
      </c>
      <c r="K15" s="14">
        <v>4574.3</v>
      </c>
      <c r="L15" s="14">
        <v>4933.1000000000004</v>
      </c>
      <c r="M15" s="13"/>
      <c r="N15" s="40" t="s">
        <v>475</v>
      </c>
    </row>
    <row r="16" spans="1:14" x14ac:dyDescent="0.4">
      <c r="A16" s="39">
        <v>312</v>
      </c>
      <c r="B16" s="40" t="s">
        <v>476</v>
      </c>
      <c r="C16" s="76">
        <v>435.7</v>
      </c>
      <c r="D16" s="76">
        <v>464.1</v>
      </c>
      <c r="E16" s="76">
        <v>523.70000000000005</v>
      </c>
      <c r="F16" s="14">
        <v>490.7</v>
      </c>
      <c r="G16" s="14">
        <v>495.3</v>
      </c>
      <c r="H16" s="14">
        <v>637.79999999999995</v>
      </c>
      <c r="I16" s="14">
        <v>755</v>
      </c>
      <c r="J16" s="14">
        <v>698.7</v>
      </c>
      <c r="K16" s="14">
        <v>697.9</v>
      </c>
      <c r="L16" s="14">
        <v>727.1</v>
      </c>
      <c r="M16" s="13"/>
      <c r="N16" s="40" t="s">
        <v>477</v>
      </c>
    </row>
    <row r="17" spans="1:14" x14ac:dyDescent="0.4">
      <c r="A17" s="39" t="s">
        <v>478</v>
      </c>
      <c r="B17" s="40" t="s">
        <v>479</v>
      </c>
      <c r="C17" s="76">
        <v>259.3</v>
      </c>
      <c r="D17" s="76">
        <v>269.60000000000002</v>
      </c>
      <c r="E17" s="76">
        <v>313.3</v>
      </c>
      <c r="F17" s="14">
        <v>346.2</v>
      </c>
      <c r="G17" s="14">
        <v>362.6</v>
      </c>
      <c r="H17" s="14">
        <v>398.7</v>
      </c>
      <c r="I17" s="14">
        <v>393.8</v>
      </c>
      <c r="J17" s="14">
        <v>414.6</v>
      </c>
      <c r="K17" s="14">
        <v>401.9</v>
      </c>
      <c r="L17" s="14">
        <v>382.4</v>
      </c>
      <c r="M17" s="13"/>
      <c r="N17" s="40" t="s">
        <v>479</v>
      </c>
    </row>
    <row r="18" spans="1:14" x14ac:dyDescent="0.4">
      <c r="A18" s="39">
        <v>315</v>
      </c>
      <c r="B18" s="40" t="s">
        <v>480</v>
      </c>
      <c r="C18" s="76">
        <v>482.4</v>
      </c>
      <c r="D18" s="76">
        <v>438.5</v>
      </c>
      <c r="E18" s="76">
        <v>457.1</v>
      </c>
      <c r="F18" s="14">
        <v>464.2</v>
      </c>
      <c r="G18" s="14">
        <v>348</v>
      </c>
      <c r="H18" s="14">
        <v>547</v>
      </c>
      <c r="I18" s="14">
        <v>552.29999999999995</v>
      </c>
      <c r="J18" s="14">
        <v>527.20000000000005</v>
      </c>
      <c r="K18" s="14">
        <v>508.8</v>
      </c>
      <c r="L18" s="14">
        <v>529.6</v>
      </c>
      <c r="M18" s="13"/>
      <c r="N18" s="40" t="s">
        <v>481</v>
      </c>
    </row>
    <row r="19" spans="1:14" x14ac:dyDescent="0.4">
      <c r="A19" s="39">
        <v>316</v>
      </c>
      <c r="B19" s="40" t="s">
        <v>482</v>
      </c>
      <c r="C19" s="76">
        <v>254.9</v>
      </c>
      <c r="D19" s="76">
        <v>245.1</v>
      </c>
      <c r="E19" s="76">
        <v>240.7</v>
      </c>
      <c r="F19" s="14">
        <v>252.4</v>
      </c>
      <c r="G19" s="14">
        <v>207.2</v>
      </c>
      <c r="H19" s="14">
        <v>275.3</v>
      </c>
      <c r="I19" s="14">
        <v>319.7</v>
      </c>
      <c r="J19" s="14">
        <v>353.1</v>
      </c>
      <c r="K19" s="14">
        <v>346.8</v>
      </c>
      <c r="L19" s="14">
        <v>371.3</v>
      </c>
      <c r="M19" s="13"/>
      <c r="N19" s="40" t="s">
        <v>483</v>
      </c>
    </row>
    <row r="20" spans="1:14" x14ac:dyDescent="0.4">
      <c r="A20" s="39">
        <v>321</v>
      </c>
      <c r="B20" s="40" t="s">
        <v>484</v>
      </c>
      <c r="C20" s="76">
        <v>79.5</v>
      </c>
      <c r="D20" s="76">
        <v>67.2</v>
      </c>
      <c r="E20" s="76">
        <v>138.80000000000001</v>
      </c>
      <c r="F20" s="14">
        <v>104.3</v>
      </c>
      <c r="G20" s="14">
        <v>66</v>
      </c>
      <c r="H20" s="14">
        <v>112.6</v>
      </c>
      <c r="I20" s="14">
        <v>126.2</v>
      </c>
      <c r="J20" s="14">
        <v>118.4</v>
      </c>
      <c r="K20" s="14">
        <v>100.1</v>
      </c>
      <c r="L20" s="14">
        <v>117</v>
      </c>
      <c r="M20" s="13"/>
      <c r="N20" s="40" t="s">
        <v>485</v>
      </c>
    </row>
    <row r="21" spans="1:14" x14ac:dyDescent="0.4">
      <c r="A21" s="39">
        <v>322</v>
      </c>
      <c r="B21" s="40" t="s">
        <v>486</v>
      </c>
      <c r="C21" s="76">
        <v>424.4</v>
      </c>
      <c r="D21" s="76">
        <v>401.6</v>
      </c>
      <c r="E21" s="76">
        <v>392.1</v>
      </c>
      <c r="F21" s="14">
        <v>418.5</v>
      </c>
      <c r="G21" s="14">
        <v>429</v>
      </c>
      <c r="H21" s="14">
        <v>420.7</v>
      </c>
      <c r="I21" s="14">
        <v>504.6</v>
      </c>
      <c r="J21" s="14">
        <v>560.4</v>
      </c>
      <c r="K21" s="14">
        <v>518.4</v>
      </c>
      <c r="L21" s="14">
        <v>564</v>
      </c>
      <c r="M21" s="13"/>
      <c r="N21" s="40" t="s">
        <v>487</v>
      </c>
    </row>
    <row r="22" spans="1:14" x14ac:dyDescent="0.4">
      <c r="A22" s="39">
        <v>323</v>
      </c>
      <c r="B22" s="40" t="s">
        <v>488</v>
      </c>
      <c r="C22" s="76">
        <v>91.3</v>
      </c>
      <c r="D22" s="76">
        <v>84.6</v>
      </c>
      <c r="E22" s="76">
        <v>72.3</v>
      </c>
      <c r="F22" s="14">
        <v>125</v>
      </c>
      <c r="G22" s="14">
        <v>79.400000000000006</v>
      </c>
      <c r="H22" s="14">
        <v>56.1</v>
      </c>
      <c r="I22" s="14">
        <v>73.8</v>
      </c>
      <c r="J22" s="14">
        <v>75.900000000000006</v>
      </c>
      <c r="K22" s="14">
        <v>74.5</v>
      </c>
      <c r="L22" s="14">
        <v>70.7</v>
      </c>
      <c r="M22" s="13"/>
      <c r="N22" s="40" t="s">
        <v>489</v>
      </c>
    </row>
    <row r="23" spans="1:14" x14ac:dyDescent="0.4">
      <c r="A23" s="39">
        <v>324</v>
      </c>
      <c r="B23" s="40" t="s">
        <v>490</v>
      </c>
      <c r="C23" s="76">
        <v>2620</v>
      </c>
      <c r="D23" s="76">
        <v>2504.6999999999998</v>
      </c>
      <c r="E23" s="76">
        <v>3409.4</v>
      </c>
      <c r="F23" s="14">
        <v>3220.9</v>
      </c>
      <c r="G23" s="14">
        <v>2862.1</v>
      </c>
      <c r="H23" s="14">
        <v>2214</v>
      </c>
      <c r="I23" s="14">
        <v>4046</v>
      </c>
      <c r="J23" s="14">
        <v>4320.3</v>
      </c>
      <c r="K23" s="14">
        <v>4328.8</v>
      </c>
      <c r="L23" s="14">
        <v>3817.5</v>
      </c>
      <c r="M23" s="13"/>
      <c r="N23" s="40" t="s">
        <v>491</v>
      </c>
    </row>
    <row r="24" spans="1:14" x14ac:dyDescent="0.4">
      <c r="A24" s="39">
        <v>325</v>
      </c>
      <c r="B24" s="40" t="s">
        <v>492</v>
      </c>
      <c r="C24" s="76">
        <v>22258.3</v>
      </c>
      <c r="D24" s="76">
        <v>24142.7</v>
      </c>
      <c r="E24" s="76">
        <v>22442.7</v>
      </c>
      <c r="F24" s="14">
        <v>23896.6</v>
      </c>
      <c r="G24" s="14">
        <v>21912.6</v>
      </c>
      <c r="H24" s="14">
        <v>18969.5</v>
      </c>
      <c r="I24" s="14">
        <v>20763.599999999999</v>
      </c>
      <c r="J24" s="14">
        <v>22691.7</v>
      </c>
      <c r="K24" s="14">
        <v>20707.2</v>
      </c>
      <c r="L24" s="14">
        <v>21737.9</v>
      </c>
      <c r="M24" s="13"/>
      <c r="N24" s="40" t="s">
        <v>493</v>
      </c>
    </row>
    <row r="25" spans="1:14" x14ac:dyDescent="0.4">
      <c r="A25" s="39">
        <v>3251</v>
      </c>
      <c r="B25" s="40" t="s">
        <v>534</v>
      </c>
      <c r="C25" s="76">
        <v>4514.9583229999998</v>
      </c>
      <c r="D25" s="76">
        <v>5457.0071280000002</v>
      </c>
      <c r="E25" s="76">
        <v>5508.7882330000002</v>
      </c>
      <c r="F25" s="14">
        <v>3902</v>
      </c>
      <c r="G25" s="14">
        <v>4581.7</v>
      </c>
      <c r="H25" s="14">
        <v>3507.2</v>
      </c>
      <c r="I25" s="14">
        <v>5234.3</v>
      </c>
      <c r="J25" s="14">
        <v>5956.6</v>
      </c>
      <c r="K25" s="14">
        <v>2546</v>
      </c>
      <c r="L25" s="14">
        <v>894.5</v>
      </c>
      <c r="M25" s="13"/>
      <c r="N25" s="40" t="s">
        <v>535</v>
      </c>
    </row>
    <row r="26" spans="1:14" x14ac:dyDescent="0.4">
      <c r="A26" s="39">
        <v>3254</v>
      </c>
      <c r="B26" s="40" t="s">
        <v>494</v>
      </c>
      <c r="C26" s="76">
        <v>16748.5</v>
      </c>
      <c r="D26" s="76">
        <v>17772.900000000001</v>
      </c>
      <c r="E26" s="76">
        <v>15910.5</v>
      </c>
      <c r="F26" s="14">
        <v>18985</v>
      </c>
      <c r="G26" s="14">
        <v>16391.400000000001</v>
      </c>
      <c r="H26" s="14">
        <v>14323.5</v>
      </c>
      <c r="I26" s="14">
        <v>14214.9</v>
      </c>
      <c r="J26" s="14">
        <v>15264.3</v>
      </c>
      <c r="K26" s="14">
        <v>16779.400000000001</v>
      </c>
      <c r="L26" s="14">
        <v>19374</v>
      </c>
      <c r="M26" s="13"/>
      <c r="N26" s="40" t="s">
        <v>495</v>
      </c>
    </row>
    <row r="27" spans="1:14" x14ac:dyDescent="0.4">
      <c r="A27" s="39">
        <v>326</v>
      </c>
      <c r="B27" s="40" t="s">
        <v>496</v>
      </c>
      <c r="C27" s="76">
        <v>984.7</v>
      </c>
      <c r="D27" s="76">
        <v>960.5</v>
      </c>
      <c r="E27" s="76">
        <v>1104</v>
      </c>
      <c r="F27" s="14">
        <v>1116.5999999999999</v>
      </c>
      <c r="G27" s="14">
        <v>1064.8</v>
      </c>
      <c r="H27" s="14">
        <v>1195.0999999999999</v>
      </c>
      <c r="I27" s="14">
        <v>1328.1</v>
      </c>
      <c r="J27" s="14">
        <v>1353.1</v>
      </c>
      <c r="K27" s="14">
        <v>1284.5</v>
      </c>
      <c r="L27" s="14">
        <v>1289.4000000000001</v>
      </c>
      <c r="M27" s="13"/>
      <c r="N27" s="40" t="s">
        <v>497</v>
      </c>
    </row>
    <row r="28" spans="1:14" x14ac:dyDescent="0.4">
      <c r="A28" s="39">
        <v>327</v>
      </c>
      <c r="B28" s="40" t="s">
        <v>498</v>
      </c>
      <c r="C28" s="76">
        <v>189.7</v>
      </c>
      <c r="D28" s="76">
        <v>174.4</v>
      </c>
      <c r="E28" s="76">
        <v>201.5</v>
      </c>
      <c r="F28" s="14">
        <v>237.9</v>
      </c>
      <c r="G28" s="14">
        <v>202</v>
      </c>
      <c r="H28" s="14">
        <v>265.3</v>
      </c>
      <c r="I28" s="14">
        <v>303.39999999999998</v>
      </c>
      <c r="J28" s="14">
        <v>283.7</v>
      </c>
      <c r="K28" s="14">
        <v>273.3</v>
      </c>
      <c r="L28" s="14">
        <v>297.39999999999998</v>
      </c>
      <c r="M28" s="13"/>
      <c r="N28" s="40" t="s">
        <v>499</v>
      </c>
    </row>
    <row r="29" spans="1:14" x14ac:dyDescent="0.4">
      <c r="A29" s="39">
        <v>331</v>
      </c>
      <c r="B29" s="40" t="s">
        <v>500</v>
      </c>
      <c r="C29" s="76">
        <v>336.7</v>
      </c>
      <c r="D29" s="76">
        <v>319.8</v>
      </c>
      <c r="E29" s="76">
        <v>449.3</v>
      </c>
      <c r="F29" s="14">
        <v>494.8</v>
      </c>
      <c r="G29" s="14">
        <v>340.7</v>
      </c>
      <c r="H29" s="14">
        <v>468.1</v>
      </c>
      <c r="I29" s="14">
        <v>574.20000000000005</v>
      </c>
      <c r="J29" s="14">
        <v>593.79999999999995</v>
      </c>
      <c r="K29" s="14">
        <v>514.6</v>
      </c>
      <c r="L29" s="14">
        <v>542.20000000000005</v>
      </c>
      <c r="M29" s="13"/>
      <c r="N29" s="40" t="s">
        <v>501</v>
      </c>
    </row>
    <row r="30" spans="1:14" x14ac:dyDescent="0.4">
      <c r="A30" s="39">
        <v>332</v>
      </c>
      <c r="B30" s="40" t="s">
        <v>502</v>
      </c>
      <c r="C30" s="76">
        <v>426.8</v>
      </c>
      <c r="D30" s="76">
        <v>402</v>
      </c>
      <c r="E30" s="76">
        <v>473.6</v>
      </c>
      <c r="F30" s="14">
        <v>521.4</v>
      </c>
      <c r="G30" s="14">
        <v>464.2</v>
      </c>
      <c r="H30" s="14">
        <v>581.4</v>
      </c>
      <c r="I30" s="14">
        <v>729.2</v>
      </c>
      <c r="J30" s="14">
        <v>815.7</v>
      </c>
      <c r="K30" s="14">
        <v>744</v>
      </c>
      <c r="L30" s="14">
        <v>843.9</v>
      </c>
      <c r="M30" s="13"/>
      <c r="N30" s="40" t="s">
        <v>503</v>
      </c>
    </row>
    <row r="31" spans="1:14" x14ac:dyDescent="0.4">
      <c r="A31" s="39">
        <v>333</v>
      </c>
      <c r="B31" s="40" t="s">
        <v>504</v>
      </c>
      <c r="C31" s="76">
        <v>931.2</v>
      </c>
      <c r="D31" s="76">
        <v>1001.6</v>
      </c>
      <c r="E31" s="76">
        <v>1238.5</v>
      </c>
      <c r="F31" s="14">
        <v>1274.2</v>
      </c>
      <c r="G31" s="14">
        <v>1056.3</v>
      </c>
      <c r="H31" s="14">
        <v>1355.1</v>
      </c>
      <c r="I31" s="14">
        <v>1456.5</v>
      </c>
      <c r="J31" s="14">
        <v>1578.7</v>
      </c>
      <c r="K31" s="14">
        <v>1682.5</v>
      </c>
      <c r="L31" s="14">
        <v>1769.5</v>
      </c>
      <c r="M31" s="13"/>
      <c r="N31" s="40" t="s">
        <v>505</v>
      </c>
    </row>
    <row r="32" spans="1:14" x14ac:dyDescent="0.4">
      <c r="A32" s="39">
        <v>334</v>
      </c>
      <c r="B32" s="40" t="s">
        <v>506</v>
      </c>
      <c r="C32" s="76">
        <v>2059.5</v>
      </c>
      <c r="D32" s="76">
        <v>1925.9</v>
      </c>
      <c r="E32" s="76">
        <v>2039.7</v>
      </c>
      <c r="F32" s="14">
        <v>2203.6</v>
      </c>
      <c r="G32" s="14">
        <v>2030.8</v>
      </c>
      <c r="H32" s="14">
        <v>2678.3</v>
      </c>
      <c r="I32" s="14">
        <v>2534.4</v>
      </c>
      <c r="J32" s="14">
        <v>2835.5</v>
      </c>
      <c r="K32" s="14">
        <v>2732.1</v>
      </c>
      <c r="L32" s="14">
        <v>2971.6</v>
      </c>
      <c r="M32" s="13"/>
      <c r="N32" s="40" t="s">
        <v>507</v>
      </c>
    </row>
    <row r="33" spans="1:14" x14ac:dyDescent="0.4">
      <c r="A33" s="39">
        <v>335</v>
      </c>
      <c r="B33" s="40" t="s">
        <v>510</v>
      </c>
      <c r="C33" s="14"/>
      <c r="D33" s="14"/>
      <c r="E33" s="14"/>
      <c r="F33" s="14"/>
      <c r="G33" s="14"/>
      <c r="H33" s="14"/>
      <c r="I33" s="14"/>
      <c r="J33" s="14"/>
      <c r="K33" s="14"/>
      <c r="L33" s="14"/>
      <c r="M33" s="13"/>
      <c r="N33" s="40" t="s">
        <v>511</v>
      </c>
    </row>
    <row r="34" spans="1:14" x14ac:dyDescent="0.4">
      <c r="A34" s="13"/>
      <c r="B34" s="40" t="s">
        <v>512</v>
      </c>
      <c r="C34" s="76">
        <v>1149.2</v>
      </c>
      <c r="D34" s="14">
        <v>1057.8</v>
      </c>
      <c r="E34" s="14">
        <v>1664.4</v>
      </c>
      <c r="F34" s="14">
        <v>1409.2</v>
      </c>
      <c r="G34" s="14">
        <v>1280.9000000000001</v>
      </c>
      <c r="H34" s="14">
        <v>1651.1</v>
      </c>
      <c r="I34" s="14">
        <v>1893.1</v>
      </c>
      <c r="J34" s="14">
        <v>2284.3000000000002</v>
      </c>
      <c r="K34" s="14">
        <v>2143.6999999999998</v>
      </c>
      <c r="L34" s="14">
        <v>2719.1</v>
      </c>
      <c r="M34" s="13"/>
      <c r="N34" s="40" t="s">
        <v>513</v>
      </c>
    </row>
    <row r="35" spans="1:14" x14ac:dyDescent="0.4">
      <c r="A35" s="39">
        <v>336</v>
      </c>
      <c r="B35" s="40" t="s">
        <v>514</v>
      </c>
      <c r="C35" s="76">
        <v>2584.8000000000002</v>
      </c>
      <c r="D35" s="76">
        <v>3489.2</v>
      </c>
      <c r="E35" s="76">
        <v>3163.4</v>
      </c>
      <c r="F35" s="14">
        <v>4175.3999999999996</v>
      </c>
      <c r="G35" s="14">
        <v>3002.8</v>
      </c>
      <c r="H35" s="14">
        <v>3476</v>
      </c>
      <c r="I35" s="14">
        <v>4784.3</v>
      </c>
      <c r="J35" s="14">
        <v>4911.5</v>
      </c>
      <c r="K35" s="14">
        <v>4605.3</v>
      </c>
      <c r="L35" s="14">
        <v>4447.3999999999996</v>
      </c>
      <c r="M35" s="13"/>
      <c r="N35" s="40" t="s">
        <v>515</v>
      </c>
    </row>
    <row r="36" spans="1:14" x14ac:dyDescent="0.4">
      <c r="A36" s="39">
        <v>3361</v>
      </c>
      <c r="B36" s="40" t="s">
        <v>536</v>
      </c>
      <c r="C36" s="76">
        <v>1742.3</v>
      </c>
      <c r="D36" s="76">
        <v>1875.6</v>
      </c>
      <c r="E36" s="76">
        <v>2140.3000000000002</v>
      </c>
      <c r="F36" s="14">
        <v>2683</v>
      </c>
      <c r="G36" s="14">
        <v>1835.5</v>
      </c>
      <c r="H36" s="14">
        <v>3415.2</v>
      </c>
      <c r="I36" s="14">
        <v>3352.8</v>
      </c>
      <c r="J36" s="14">
        <v>3708.6</v>
      </c>
      <c r="K36" s="14">
        <v>3768.3</v>
      </c>
      <c r="L36" s="14">
        <v>3685.6</v>
      </c>
      <c r="M36" s="13"/>
      <c r="N36" s="40" t="s">
        <v>537</v>
      </c>
    </row>
    <row r="37" spans="1:14" x14ac:dyDescent="0.4">
      <c r="A37" s="39">
        <v>337</v>
      </c>
      <c r="B37" s="40" t="s">
        <v>516</v>
      </c>
      <c r="C37" s="76">
        <v>263.5</v>
      </c>
      <c r="D37" s="76">
        <v>245.6</v>
      </c>
      <c r="E37" s="76">
        <v>273.5</v>
      </c>
      <c r="F37" s="14">
        <v>360.9</v>
      </c>
      <c r="G37" s="14">
        <v>263.2</v>
      </c>
      <c r="H37" s="14">
        <v>420.9</v>
      </c>
      <c r="I37" s="14">
        <v>435.1</v>
      </c>
      <c r="J37" s="14">
        <v>394.8</v>
      </c>
      <c r="K37" s="14">
        <v>374.8</v>
      </c>
      <c r="L37" s="14">
        <v>416.1</v>
      </c>
      <c r="M37" s="13"/>
      <c r="N37" s="40" t="s">
        <v>517</v>
      </c>
    </row>
    <row r="38" spans="1:14" x14ac:dyDescent="0.4">
      <c r="A38" s="39">
        <v>339</v>
      </c>
      <c r="B38" s="40" t="s">
        <v>518</v>
      </c>
      <c r="C38" s="76">
        <v>1761</v>
      </c>
      <c r="D38" s="76">
        <v>1814.1</v>
      </c>
      <c r="E38" s="76">
        <v>1851</v>
      </c>
      <c r="F38" s="14">
        <v>1986.3</v>
      </c>
      <c r="G38" s="14">
        <v>1846.8</v>
      </c>
      <c r="H38" s="14">
        <v>2043.1</v>
      </c>
      <c r="I38" s="14">
        <v>2213.8000000000002</v>
      </c>
      <c r="J38" s="14">
        <v>2313.1999999999998</v>
      </c>
      <c r="K38" s="14">
        <v>2114.8000000000002</v>
      </c>
      <c r="L38" s="14">
        <v>2426.3000000000002</v>
      </c>
      <c r="M38" s="13"/>
      <c r="N38" s="40" t="s">
        <v>519</v>
      </c>
    </row>
    <row r="39" spans="1:14" x14ac:dyDescent="0.4">
      <c r="A39" s="13"/>
      <c r="B39" s="13"/>
      <c r="C39" s="76"/>
      <c r="D39" s="76"/>
      <c r="E39" s="76"/>
      <c r="F39" s="76"/>
      <c r="G39" s="76"/>
      <c r="H39" s="76"/>
      <c r="I39" s="76"/>
      <c r="J39" s="76"/>
      <c r="K39" s="76"/>
      <c r="L39" s="76"/>
      <c r="M39" s="13"/>
      <c r="N39" s="13"/>
    </row>
    <row r="40" spans="1:14" x14ac:dyDescent="0.4">
      <c r="A40" s="39"/>
      <c r="B40" s="40" t="s">
        <v>522</v>
      </c>
      <c r="C40" s="76">
        <v>1346.6</v>
      </c>
      <c r="D40" s="76">
        <v>1551.8</v>
      </c>
      <c r="E40" s="76">
        <v>1565.6</v>
      </c>
      <c r="F40" s="14">
        <v>1542.3</v>
      </c>
      <c r="G40" s="14">
        <v>1450.7</v>
      </c>
      <c r="H40" s="14">
        <v>1838.4</v>
      </c>
      <c r="I40" s="14">
        <v>2155.1</v>
      </c>
      <c r="J40" s="14">
        <v>3301.7</v>
      </c>
      <c r="K40" s="14">
        <v>3239</v>
      </c>
      <c r="L40" s="14">
        <v>3335.4</v>
      </c>
      <c r="M40" s="13"/>
      <c r="N40" s="40" t="s">
        <v>523</v>
      </c>
    </row>
    <row r="41" spans="1:14" x14ac:dyDescent="0.4">
      <c r="A41" s="9"/>
      <c r="B41" s="9"/>
      <c r="C41" s="11"/>
      <c r="D41" s="11"/>
      <c r="E41" s="20"/>
      <c r="F41" s="20"/>
      <c r="G41" s="20"/>
      <c r="H41" s="20"/>
      <c r="I41" s="20"/>
      <c r="J41" s="20"/>
      <c r="K41" s="20"/>
      <c r="L41" s="20"/>
      <c r="M41" s="9"/>
      <c r="N41" s="9"/>
    </row>
    <row r="42" spans="1:14" x14ac:dyDescent="0.4">
      <c r="A42" s="23" t="s">
        <v>524</v>
      </c>
      <c r="H42" s="40" t="s">
        <v>525</v>
      </c>
      <c r="M42" s="13"/>
    </row>
    <row r="43" spans="1:14" x14ac:dyDescent="0.4">
      <c r="A43" s="23" t="s">
        <v>526</v>
      </c>
      <c r="H43" s="40" t="s">
        <v>527</v>
      </c>
      <c r="M43" s="13"/>
    </row>
    <row r="44" spans="1:14" x14ac:dyDescent="0.4">
      <c r="A44" s="23" t="s">
        <v>528</v>
      </c>
      <c r="H44" s="40" t="s">
        <v>751</v>
      </c>
      <c r="M44" s="13"/>
    </row>
    <row r="45" spans="1:14" x14ac:dyDescent="0.4">
      <c r="A45" s="23" t="s">
        <v>31</v>
      </c>
      <c r="H45" s="40" t="s">
        <v>32</v>
      </c>
      <c r="M45" s="13"/>
    </row>
    <row r="46" spans="1:14" x14ac:dyDescent="0.4">
      <c r="A46" s="23" t="s">
        <v>743</v>
      </c>
      <c r="H46" s="40" t="s">
        <v>33</v>
      </c>
      <c r="M46" s="13"/>
    </row>
  </sheetData>
  <hyperlinks>
    <hyperlink ref="N1" location="'ÍNDICE-INDEX'!A1" display="ÍNDICE-INDEX" xr:uid="{0BDB86EF-0B4F-43D3-9263-2CBA5D8E1F70}"/>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1E83A-DB36-45F7-91DC-25303123F3EE}">
  <sheetPr>
    <tabColor theme="0" tint="-0.499984740745262"/>
  </sheetPr>
  <dimension ref="A1:K752"/>
  <sheetViews>
    <sheetView showGridLines="0" zoomScale="70" zoomScaleNormal="70" workbookViewId="0"/>
  </sheetViews>
  <sheetFormatPr defaultColWidth="9.83203125" defaultRowHeight="15" x14ac:dyDescent="0.4"/>
  <cols>
    <col min="1" max="1" width="9.83203125" style="4"/>
    <col min="2" max="2" width="38.83203125" style="4" customWidth="1"/>
    <col min="3" max="3" width="14.1640625" style="4" customWidth="1"/>
    <col min="4" max="4" width="13.88671875" style="4" customWidth="1"/>
    <col min="5" max="5" width="13.83203125" style="4" customWidth="1"/>
    <col min="6" max="6" width="2.83203125" style="4" customWidth="1"/>
    <col min="7" max="7" width="13.88671875" style="4" customWidth="1"/>
    <col min="8" max="8" width="14.5" style="4" customWidth="1"/>
    <col min="9" max="9" width="13.83203125" style="4" customWidth="1"/>
    <col min="10" max="10" width="2.83203125" style="4" customWidth="1"/>
    <col min="11" max="11" width="38.83203125" style="4" customWidth="1"/>
    <col min="12" max="16384" width="9.83203125" style="4"/>
  </cols>
  <sheetData>
    <row r="1" spans="1:11" x14ac:dyDescent="0.4">
      <c r="K1" s="74" t="s">
        <v>704</v>
      </c>
    </row>
    <row r="3" spans="1:11" x14ac:dyDescent="0.4">
      <c r="A3" s="23" t="s">
        <v>538</v>
      </c>
    </row>
    <row r="4" spans="1:11" x14ac:dyDescent="0.4">
      <c r="A4" s="23" t="s">
        <v>539</v>
      </c>
    </row>
    <row r="5" spans="1:11" x14ac:dyDescent="0.4">
      <c r="A5" s="4" t="s">
        <v>69</v>
      </c>
      <c r="C5" s="6"/>
      <c r="G5" s="6"/>
      <c r="H5" s="6"/>
    </row>
    <row r="6" spans="1:11" x14ac:dyDescent="0.4">
      <c r="D6" s="5"/>
      <c r="E6" s="5"/>
      <c r="F6" s="10"/>
    </row>
    <row r="7" spans="1:11" x14ac:dyDescent="0.4">
      <c r="A7" s="58"/>
      <c r="B7" s="58"/>
      <c r="C7" s="58"/>
      <c r="D7" s="59" t="s">
        <v>712</v>
      </c>
      <c r="E7" s="58"/>
      <c r="F7" s="58"/>
      <c r="G7" s="58"/>
      <c r="H7" s="59" t="s">
        <v>713</v>
      </c>
      <c r="I7" s="58"/>
      <c r="J7" s="58"/>
      <c r="K7" s="58"/>
    </row>
    <row r="8" spans="1:11" x14ac:dyDescent="0.4">
      <c r="E8" s="27" t="s">
        <v>70</v>
      </c>
      <c r="I8" s="27" t="s">
        <v>70</v>
      </c>
    </row>
    <row r="9" spans="1:11" x14ac:dyDescent="0.4">
      <c r="C9" s="27" t="s">
        <v>71</v>
      </c>
      <c r="D9" s="27" t="s">
        <v>72</v>
      </c>
      <c r="E9" s="27" t="s">
        <v>73</v>
      </c>
      <c r="G9" s="27" t="s">
        <v>71</v>
      </c>
      <c r="H9" s="27" t="s">
        <v>72</v>
      </c>
      <c r="I9" s="27" t="s">
        <v>73</v>
      </c>
    </row>
    <row r="10" spans="1:11" x14ac:dyDescent="0.4">
      <c r="C10" s="27" t="s">
        <v>74</v>
      </c>
      <c r="D10" s="27" t="s">
        <v>75</v>
      </c>
      <c r="E10" s="27" t="s">
        <v>76</v>
      </c>
      <c r="G10" s="27" t="s">
        <v>74</v>
      </c>
      <c r="H10" s="27" t="s">
        <v>75</v>
      </c>
      <c r="I10" s="27" t="s">
        <v>76</v>
      </c>
    </row>
    <row r="11" spans="1:11" x14ac:dyDescent="0.4">
      <c r="A11" s="24" t="s">
        <v>540</v>
      </c>
      <c r="B11" s="23"/>
    </row>
    <row r="12" spans="1:11" x14ac:dyDescent="0.4">
      <c r="A12" s="24" t="s">
        <v>541</v>
      </c>
      <c r="B12" s="23" t="s">
        <v>542</v>
      </c>
      <c r="C12" s="5">
        <f>C14+C16+C18+C41</f>
        <v>47435387839</v>
      </c>
      <c r="D12" s="5">
        <f>D14+D16+D18+D41</f>
        <v>32346768779</v>
      </c>
      <c r="E12" s="5">
        <f>C12-D12</f>
        <v>15088619060</v>
      </c>
      <c r="F12" s="10"/>
      <c r="G12" s="5">
        <f>G14+G16+G18+G41</f>
        <v>41293079992</v>
      </c>
      <c r="H12" s="5">
        <f>H14+H16+H18+H41</f>
        <v>35795426622</v>
      </c>
      <c r="I12" s="5">
        <f>G12-H12</f>
        <v>5497653370</v>
      </c>
      <c r="K12" s="23" t="s">
        <v>543</v>
      </c>
    </row>
    <row r="13" spans="1:11" x14ac:dyDescent="0.4">
      <c r="C13" s="13"/>
      <c r="D13" s="13"/>
      <c r="E13" s="13"/>
      <c r="G13" s="13"/>
      <c r="H13" s="13"/>
      <c r="I13" s="13"/>
    </row>
    <row r="14" spans="1:11" x14ac:dyDescent="0.4">
      <c r="A14" s="24">
        <v>11</v>
      </c>
      <c r="B14" s="23" t="s">
        <v>467</v>
      </c>
      <c r="C14" s="5">
        <v>14070975</v>
      </c>
      <c r="D14" s="5">
        <v>528674286</v>
      </c>
      <c r="E14" s="5">
        <f>C14-D14</f>
        <v>-514603311</v>
      </c>
      <c r="G14" s="5">
        <v>10828915</v>
      </c>
      <c r="H14" s="5">
        <v>616152224</v>
      </c>
      <c r="I14" s="5">
        <f>G14-H14</f>
        <v>-605323309</v>
      </c>
      <c r="K14" s="23" t="s">
        <v>468</v>
      </c>
    </row>
    <row r="15" spans="1:11" x14ac:dyDescent="0.4">
      <c r="C15" s="13"/>
      <c r="D15" s="13"/>
      <c r="E15" s="13"/>
      <c r="G15" s="13"/>
      <c r="H15" s="13"/>
      <c r="I15" s="13"/>
    </row>
    <row r="16" spans="1:11" x14ac:dyDescent="0.4">
      <c r="A16" s="24">
        <v>21</v>
      </c>
      <c r="B16" s="23" t="s">
        <v>469</v>
      </c>
      <c r="C16" s="5">
        <v>712440</v>
      </c>
      <c r="D16" s="5">
        <v>34822969</v>
      </c>
      <c r="E16" s="5">
        <f>C16-D16</f>
        <v>-34110529</v>
      </c>
      <c r="G16" s="5">
        <v>566323</v>
      </c>
      <c r="H16" s="5">
        <v>119280801</v>
      </c>
      <c r="I16" s="5">
        <f>G16-H16</f>
        <v>-118714478</v>
      </c>
      <c r="K16" s="23" t="s">
        <v>470</v>
      </c>
    </row>
    <row r="17" spans="1:11" x14ac:dyDescent="0.4">
      <c r="C17" s="13"/>
      <c r="D17" s="13"/>
      <c r="E17" s="13"/>
      <c r="G17" s="13"/>
      <c r="H17" s="13"/>
      <c r="I17" s="13"/>
    </row>
    <row r="18" spans="1:11" x14ac:dyDescent="0.4">
      <c r="A18" s="24" t="s">
        <v>471</v>
      </c>
      <c r="B18" s="23" t="s">
        <v>472</v>
      </c>
      <c r="C18" s="5">
        <f>SUM(C19:C39)</f>
        <v>45350044026</v>
      </c>
      <c r="D18" s="5">
        <f>SUM(D19:D39)</f>
        <v>29292760344</v>
      </c>
      <c r="E18" s="5">
        <f t="shared" ref="E18:E34" si="0">C18-D18</f>
        <v>16057283682</v>
      </c>
      <c r="F18" s="10"/>
      <c r="G18" s="5">
        <f>SUM(G19:G39)</f>
        <v>39460714278</v>
      </c>
      <c r="H18" s="5">
        <f>SUM(H19:H39)</f>
        <v>32340696905</v>
      </c>
      <c r="I18" s="5">
        <f t="shared" ref="I18:I34" si="1">G18-H18</f>
        <v>7120017373</v>
      </c>
      <c r="K18" s="23" t="s">
        <v>473</v>
      </c>
    </row>
    <row r="19" spans="1:11" x14ac:dyDescent="0.4">
      <c r="A19" s="24">
        <v>311</v>
      </c>
      <c r="B19" s="23" t="s">
        <v>474</v>
      </c>
      <c r="C19" s="5">
        <v>826469097</v>
      </c>
      <c r="D19" s="5">
        <v>3524771756</v>
      </c>
      <c r="E19" s="5">
        <f t="shared" si="0"/>
        <v>-2698302659</v>
      </c>
      <c r="G19" s="5">
        <v>920947009</v>
      </c>
      <c r="H19" s="5">
        <v>3809918417</v>
      </c>
      <c r="I19" s="5">
        <f t="shared" si="1"/>
        <v>-2888971408</v>
      </c>
      <c r="K19" s="23" t="s">
        <v>475</v>
      </c>
    </row>
    <row r="20" spans="1:11" x14ac:dyDescent="0.4">
      <c r="A20" s="24">
        <v>312</v>
      </c>
      <c r="B20" s="23" t="s">
        <v>476</v>
      </c>
      <c r="C20" s="5">
        <v>205765485</v>
      </c>
      <c r="D20" s="5">
        <v>418085074</v>
      </c>
      <c r="E20" s="5">
        <f t="shared" si="0"/>
        <v>-212319589</v>
      </c>
      <c r="G20" s="5">
        <v>284864907</v>
      </c>
      <c r="H20" s="5">
        <v>433224881</v>
      </c>
      <c r="I20" s="5">
        <f t="shared" si="1"/>
        <v>-148359974</v>
      </c>
      <c r="K20" s="23" t="s">
        <v>477</v>
      </c>
    </row>
    <row r="21" spans="1:11" x14ac:dyDescent="0.4">
      <c r="A21" s="24" t="s">
        <v>478</v>
      </c>
      <c r="B21" s="23" t="s">
        <v>479</v>
      </c>
      <c r="C21" s="5">
        <v>10665967</v>
      </c>
      <c r="D21" s="5">
        <v>354337446</v>
      </c>
      <c r="E21" s="5">
        <f t="shared" si="0"/>
        <v>-343671479</v>
      </c>
      <c r="G21" s="5">
        <v>44929457</v>
      </c>
      <c r="H21" s="5">
        <v>338437557</v>
      </c>
      <c r="I21" s="5">
        <f t="shared" si="1"/>
        <v>-293508100</v>
      </c>
      <c r="K21" s="23" t="s">
        <v>479</v>
      </c>
    </row>
    <row r="22" spans="1:11" x14ac:dyDescent="0.4">
      <c r="A22" s="24">
        <v>315</v>
      </c>
      <c r="B22" s="23" t="s">
        <v>480</v>
      </c>
      <c r="C22" s="5">
        <v>31866114</v>
      </c>
      <c r="D22" s="5">
        <v>446503453</v>
      </c>
      <c r="E22" s="5">
        <f t="shared" si="0"/>
        <v>-414637339</v>
      </c>
      <c r="G22" s="5">
        <v>9949634</v>
      </c>
      <c r="H22" s="5">
        <v>471304040</v>
      </c>
      <c r="I22" s="5">
        <f t="shared" si="1"/>
        <v>-461354406</v>
      </c>
      <c r="K22" s="23" t="s">
        <v>481</v>
      </c>
    </row>
    <row r="23" spans="1:11" x14ac:dyDescent="0.4">
      <c r="A23" s="24">
        <v>316</v>
      </c>
      <c r="B23" s="23" t="s">
        <v>482</v>
      </c>
      <c r="C23" s="5">
        <v>76381916</v>
      </c>
      <c r="D23" s="5">
        <v>293633088</v>
      </c>
      <c r="E23" s="5">
        <f t="shared" si="0"/>
        <v>-217251172</v>
      </c>
      <c r="G23" s="5">
        <v>42954159</v>
      </c>
      <c r="H23" s="5">
        <v>316038518</v>
      </c>
      <c r="I23" s="5">
        <f t="shared" si="1"/>
        <v>-273084359</v>
      </c>
      <c r="K23" s="23" t="s">
        <v>483</v>
      </c>
    </row>
    <row r="24" spans="1:11" x14ac:dyDescent="0.4">
      <c r="A24" s="24">
        <v>321</v>
      </c>
      <c r="B24" s="23" t="s">
        <v>484</v>
      </c>
      <c r="C24" s="5">
        <v>7831933</v>
      </c>
      <c r="D24" s="5">
        <v>52864801</v>
      </c>
      <c r="E24" s="5">
        <f t="shared" si="0"/>
        <v>-45032868</v>
      </c>
      <c r="G24" s="5">
        <v>6099628</v>
      </c>
      <c r="H24" s="5">
        <v>67377802</v>
      </c>
      <c r="I24" s="5">
        <f t="shared" si="1"/>
        <v>-61278174</v>
      </c>
      <c r="K24" s="23" t="s">
        <v>485</v>
      </c>
    </row>
    <row r="25" spans="1:11" x14ac:dyDescent="0.4">
      <c r="A25" s="24">
        <v>322</v>
      </c>
      <c r="B25" s="23" t="s">
        <v>486</v>
      </c>
      <c r="C25" s="5">
        <v>7216627</v>
      </c>
      <c r="D25" s="5">
        <v>376961735</v>
      </c>
      <c r="E25" s="5">
        <f t="shared" si="0"/>
        <v>-369745108</v>
      </c>
      <c r="G25" s="5">
        <v>5979600</v>
      </c>
      <c r="H25" s="5">
        <v>388421314</v>
      </c>
      <c r="I25" s="5">
        <f t="shared" si="1"/>
        <v>-382441714</v>
      </c>
      <c r="K25" s="23" t="s">
        <v>487</v>
      </c>
    </row>
    <row r="26" spans="1:11" x14ac:dyDescent="0.4">
      <c r="A26" s="24">
        <v>323</v>
      </c>
      <c r="B26" s="23" t="s">
        <v>488</v>
      </c>
      <c r="C26" s="5">
        <v>31438620</v>
      </c>
      <c r="D26" s="5">
        <v>57987119</v>
      </c>
      <c r="E26" s="5">
        <f t="shared" si="0"/>
        <v>-26548499</v>
      </c>
      <c r="G26" s="5">
        <v>32576403</v>
      </c>
      <c r="H26" s="5">
        <v>54437105</v>
      </c>
      <c r="I26" s="5">
        <f t="shared" si="1"/>
        <v>-21860702</v>
      </c>
      <c r="K26" s="23" t="s">
        <v>489</v>
      </c>
    </row>
    <row r="27" spans="1:11" x14ac:dyDescent="0.4">
      <c r="A27" s="24">
        <v>324</v>
      </c>
      <c r="B27" s="23" t="s">
        <v>490</v>
      </c>
      <c r="C27" s="5">
        <v>4047786</v>
      </c>
      <c r="D27" s="5">
        <v>297172889</v>
      </c>
      <c r="E27" s="5">
        <f t="shared" si="0"/>
        <v>-293125103</v>
      </c>
      <c r="G27" s="5">
        <v>558832</v>
      </c>
      <c r="H27" s="5">
        <v>438026981</v>
      </c>
      <c r="I27" s="5">
        <f t="shared" si="1"/>
        <v>-437468149</v>
      </c>
      <c r="K27" s="23" t="s">
        <v>491</v>
      </c>
    </row>
    <row r="28" spans="1:11" x14ac:dyDescent="0.4">
      <c r="A28" s="24">
        <v>325</v>
      </c>
      <c r="B28" s="23" t="s">
        <v>492</v>
      </c>
      <c r="C28" s="5">
        <v>34436638547</v>
      </c>
      <c r="D28" s="5">
        <v>12111794602</v>
      </c>
      <c r="E28" s="5">
        <f t="shared" si="0"/>
        <v>22324843945</v>
      </c>
      <c r="G28" s="5">
        <v>28831688039</v>
      </c>
      <c r="H28" s="5">
        <v>13662186318</v>
      </c>
      <c r="I28" s="5">
        <f t="shared" si="1"/>
        <v>15169501721</v>
      </c>
      <c r="K28" s="23" t="s">
        <v>493</v>
      </c>
    </row>
    <row r="29" spans="1:11" x14ac:dyDescent="0.4">
      <c r="A29" s="24">
        <v>326</v>
      </c>
      <c r="B29" s="23" t="s">
        <v>496</v>
      </c>
      <c r="C29" s="5">
        <v>182123734</v>
      </c>
      <c r="D29" s="5">
        <v>904250151</v>
      </c>
      <c r="E29" s="5">
        <f t="shared" si="0"/>
        <v>-722126417</v>
      </c>
      <c r="G29" s="5">
        <v>227809999</v>
      </c>
      <c r="H29" s="5">
        <v>888278572</v>
      </c>
      <c r="I29" s="5">
        <f t="shared" si="1"/>
        <v>-660468573</v>
      </c>
      <c r="K29" s="23" t="s">
        <v>497</v>
      </c>
    </row>
    <row r="30" spans="1:11" x14ac:dyDescent="0.4">
      <c r="A30" s="24">
        <v>327</v>
      </c>
      <c r="B30" s="23" t="s">
        <v>498</v>
      </c>
      <c r="C30" s="5">
        <v>2549814</v>
      </c>
      <c r="D30" s="5">
        <v>103773003</v>
      </c>
      <c r="E30" s="5">
        <f t="shared" si="0"/>
        <v>-101223189</v>
      </c>
      <c r="G30" s="5">
        <v>2264820</v>
      </c>
      <c r="H30" s="5">
        <v>126317879</v>
      </c>
      <c r="I30" s="5">
        <f t="shared" si="1"/>
        <v>-124053059</v>
      </c>
      <c r="K30" s="23" t="s">
        <v>499</v>
      </c>
    </row>
    <row r="31" spans="1:11" x14ac:dyDescent="0.4">
      <c r="A31" s="24">
        <v>331</v>
      </c>
      <c r="B31" s="23" t="s">
        <v>500</v>
      </c>
      <c r="C31" s="5">
        <v>60007417</v>
      </c>
      <c r="D31" s="5">
        <v>265521498</v>
      </c>
      <c r="E31" s="5">
        <f t="shared" si="0"/>
        <v>-205514081</v>
      </c>
      <c r="G31" s="5">
        <v>51743413</v>
      </c>
      <c r="H31" s="5">
        <v>290785305</v>
      </c>
      <c r="I31" s="5">
        <f t="shared" si="1"/>
        <v>-239041892</v>
      </c>
      <c r="K31" s="23" t="s">
        <v>501</v>
      </c>
    </row>
    <row r="32" spans="1:11" x14ac:dyDescent="0.4">
      <c r="A32" s="24">
        <v>332</v>
      </c>
      <c r="B32" s="23" t="s">
        <v>502</v>
      </c>
      <c r="C32" s="5">
        <v>102617426</v>
      </c>
      <c r="D32" s="5">
        <v>587928378</v>
      </c>
      <c r="E32" s="5">
        <f t="shared" si="0"/>
        <v>-485310952</v>
      </c>
      <c r="G32" s="5">
        <v>110370807</v>
      </c>
      <c r="H32" s="5">
        <v>616899051</v>
      </c>
      <c r="I32" s="5">
        <f t="shared" si="1"/>
        <v>-506528244</v>
      </c>
      <c r="K32" s="23" t="s">
        <v>503</v>
      </c>
    </row>
    <row r="33" spans="1:11" x14ac:dyDescent="0.4">
      <c r="A33" s="24">
        <v>333</v>
      </c>
      <c r="B33" s="23" t="s">
        <v>504</v>
      </c>
      <c r="C33" s="5">
        <v>827838398</v>
      </c>
      <c r="D33" s="5">
        <v>1100703345</v>
      </c>
      <c r="E33" s="5">
        <f t="shared" si="0"/>
        <v>-272864947</v>
      </c>
      <c r="G33" s="5">
        <v>755451746</v>
      </c>
      <c r="H33" s="5">
        <v>1271390821</v>
      </c>
      <c r="I33" s="5">
        <f t="shared" si="1"/>
        <v>-515939075</v>
      </c>
      <c r="K33" s="23" t="s">
        <v>505</v>
      </c>
    </row>
    <row r="34" spans="1:11" x14ac:dyDescent="0.4">
      <c r="A34" s="24">
        <v>334</v>
      </c>
      <c r="B34" s="23" t="s">
        <v>506</v>
      </c>
      <c r="C34" s="5">
        <v>1325493589</v>
      </c>
      <c r="D34" s="5">
        <v>2416720799</v>
      </c>
      <c r="E34" s="5">
        <f t="shared" si="0"/>
        <v>-1091227210</v>
      </c>
      <c r="G34" s="5">
        <v>1118270521</v>
      </c>
      <c r="H34" s="5">
        <v>2622490512</v>
      </c>
      <c r="I34" s="5">
        <f t="shared" si="1"/>
        <v>-1504219991</v>
      </c>
      <c r="K34" s="23" t="s">
        <v>507</v>
      </c>
    </row>
    <row r="35" spans="1:11" x14ac:dyDescent="0.4">
      <c r="A35" s="24">
        <v>335</v>
      </c>
      <c r="B35" s="23" t="s">
        <v>510</v>
      </c>
      <c r="K35" s="23" t="s">
        <v>511</v>
      </c>
    </row>
    <row r="36" spans="1:11" x14ac:dyDescent="0.4">
      <c r="A36" s="24"/>
      <c r="B36" s="23" t="s">
        <v>512</v>
      </c>
      <c r="C36" s="5">
        <v>1340760793</v>
      </c>
      <c r="D36" s="5">
        <v>1598455752</v>
      </c>
      <c r="E36" s="5">
        <f>C36-D36</f>
        <v>-257694959</v>
      </c>
      <c r="G36" s="5">
        <v>1492645104</v>
      </c>
      <c r="H36" s="5">
        <v>1905958007</v>
      </c>
      <c r="I36" s="5">
        <f>G36-H36</f>
        <v>-413312903</v>
      </c>
      <c r="K36" s="23" t="s">
        <v>513</v>
      </c>
    </row>
    <row r="37" spans="1:11" x14ac:dyDescent="0.4">
      <c r="A37" s="24">
        <v>336</v>
      </c>
      <c r="B37" s="23" t="s">
        <v>514</v>
      </c>
      <c r="C37" s="5">
        <v>216616571</v>
      </c>
      <c r="D37" s="5">
        <v>2486247396</v>
      </c>
      <c r="E37" s="5">
        <f>C37-D37</f>
        <v>-2269630825</v>
      </c>
      <c r="G37" s="5">
        <v>138938990</v>
      </c>
      <c r="H37" s="5">
        <v>2461857643</v>
      </c>
      <c r="I37" s="5">
        <f>G37-H37</f>
        <v>-2322918653</v>
      </c>
      <c r="K37" s="23" t="s">
        <v>515</v>
      </c>
    </row>
    <row r="38" spans="1:11" x14ac:dyDescent="0.4">
      <c r="A38" s="24">
        <v>337</v>
      </c>
      <c r="B38" s="23" t="s">
        <v>516</v>
      </c>
      <c r="C38" s="5">
        <v>7115938</v>
      </c>
      <c r="D38" s="5">
        <v>191599670</v>
      </c>
      <c r="E38" s="5">
        <f>C38-D38</f>
        <v>-184483732</v>
      </c>
      <c r="G38" s="5">
        <v>3005802</v>
      </c>
      <c r="H38" s="5">
        <v>215906586</v>
      </c>
      <c r="I38" s="5">
        <f>G38-H38</f>
        <v>-212900784</v>
      </c>
      <c r="K38" s="23" t="s">
        <v>517</v>
      </c>
    </row>
    <row r="39" spans="1:11" x14ac:dyDescent="0.4">
      <c r="A39" s="24">
        <v>339</v>
      </c>
      <c r="B39" s="23" t="s">
        <v>518</v>
      </c>
      <c r="C39" s="5">
        <v>5646598254</v>
      </c>
      <c r="D39" s="5">
        <v>1703448389</v>
      </c>
      <c r="E39" s="5">
        <f>C39-D39</f>
        <v>3943149865</v>
      </c>
      <c r="G39" s="5">
        <v>5379665408</v>
      </c>
      <c r="H39" s="5">
        <v>1961439596</v>
      </c>
      <c r="I39" s="5">
        <f>G39-H39</f>
        <v>3418225812</v>
      </c>
      <c r="K39" s="23" t="s">
        <v>544</v>
      </c>
    </row>
    <row r="40" spans="1:11" x14ac:dyDescent="0.4">
      <c r="C40" s="13"/>
      <c r="D40" s="13"/>
      <c r="E40" s="13"/>
      <c r="G40" s="13"/>
      <c r="H40" s="13"/>
      <c r="I40" s="13"/>
      <c r="K40" s="23"/>
    </row>
    <row r="41" spans="1:11" x14ac:dyDescent="0.4">
      <c r="A41" s="24" t="s">
        <v>545</v>
      </c>
      <c r="B41" s="23" t="s">
        <v>546</v>
      </c>
      <c r="C41" s="5">
        <v>2070560398</v>
      </c>
      <c r="D41" s="5">
        <v>2490511180</v>
      </c>
      <c r="E41" s="5">
        <f>C41-D41</f>
        <v>-419950782</v>
      </c>
      <c r="G41" s="5">
        <v>1820970476</v>
      </c>
      <c r="H41" s="5">
        <v>2719296692</v>
      </c>
      <c r="I41" s="5">
        <f>G41-H41</f>
        <v>-898326216</v>
      </c>
      <c r="K41" s="23" t="s">
        <v>547</v>
      </c>
    </row>
    <row r="42" spans="1:11" x14ac:dyDescent="0.4">
      <c r="A42" s="9"/>
      <c r="B42" s="9"/>
      <c r="C42" s="9"/>
      <c r="D42" s="9"/>
      <c r="E42" s="9"/>
      <c r="F42" s="9"/>
      <c r="G42" s="9"/>
      <c r="H42" s="9"/>
      <c r="I42" s="9"/>
      <c r="J42" s="9"/>
      <c r="K42" s="8"/>
    </row>
    <row r="43" spans="1:11" x14ac:dyDescent="0.4">
      <c r="K43" s="10" t="s">
        <v>62</v>
      </c>
    </row>
    <row r="44" spans="1:11" x14ac:dyDescent="0.4">
      <c r="K44" s="10"/>
    </row>
    <row r="45" spans="1:11" x14ac:dyDescent="0.4">
      <c r="K45" s="10"/>
    </row>
    <row r="46" spans="1:11" x14ac:dyDescent="0.4">
      <c r="A46" s="23" t="s">
        <v>548</v>
      </c>
    </row>
    <row r="47" spans="1:11" x14ac:dyDescent="0.4">
      <c r="A47" s="23" t="s">
        <v>549</v>
      </c>
    </row>
    <row r="48" spans="1:11" x14ac:dyDescent="0.4">
      <c r="A48" s="4" t="s">
        <v>69</v>
      </c>
    </row>
    <row r="50" spans="1:11" x14ac:dyDescent="0.4">
      <c r="A50" s="58"/>
      <c r="B50" s="58"/>
      <c r="C50" s="58"/>
      <c r="D50" s="59" t="s">
        <v>712</v>
      </c>
      <c r="E50" s="58"/>
      <c r="F50" s="58"/>
      <c r="G50" s="58"/>
      <c r="H50" s="59" t="s">
        <v>713</v>
      </c>
      <c r="I50" s="58"/>
      <c r="J50" s="58"/>
      <c r="K50" s="58"/>
    </row>
    <row r="51" spans="1:11" x14ac:dyDescent="0.4">
      <c r="E51" s="27" t="s">
        <v>70</v>
      </c>
      <c r="I51" s="27" t="s">
        <v>70</v>
      </c>
    </row>
    <row r="52" spans="1:11" x14ac:dyDescent="0.4">
      <c r="C52" s="27" t="s">
        <v>71</v>
      </c>
      <c r="D52" s="27" t="s">
        <v>72</v>
      </c>
      <c r="E52" s="27" t="s">
        <v>73</v>
      </c>
      <c r="G52" s="27" t="s">
        <v>71</v>
      </c>
      <c r="H52" s="27" t="s">
        <v>72</v>
      </c>
      <c r="I52" s="27" t="s">
        <v>73</v>
      </c>
    </row>
    <row r="53" spans="1:11" x14ac:dyDescent="0.4">
      <c r="C53" s="27" t="s">
        <v>74</v>
      </c>
      <c r="D53" s="27" t="s">
        <v>75</v>
      </c>
      <c r="E53" s="27" t="s">
        <v>76</v>
      </c>
      <c r="G53" s="27" t="s">
        <v>74</v>
      </c>
      <c r="H53" s="27" t="s">
        <v>75</v>
      </c>
      <c r="I53" s="27" t="s">
        <v>76</v>
      </c>
    </row>
    <row r="54" spans="1:11" x14ac:dyDescent="0.4">
      <c r="A54" s="24" t="s">
        <v>540</v>
      </c>
      <c r="B54" s="23"/>
    </row>
    <row r="55" spans="1:11" x14ac:dyDescent="0.4">
      <c r="A55" s="24" t="s">
        <v>541</v>
      </c>
      <c r="B55" s="23" t="s">
        <v>550</v>
      </c>
      <c r="C55" s="5">
        <f>C57+C59+C61+C84</f>
        <v>17552303639</v>
      </c>
      <c r="D55" s="5">
        <f>D57+D59+D61+D84</f>
        <v>21346952101</v>
      </c>
      <c r="E55" s="5">
        <f>C55-D55</f>
        <v>-3794648462</v>
      </c>
      <c r="F55" s="10"/>
      <c r="G55" s="5">
        <f>G57+G59+G61+G84</f>
        <v>18952719381</v>
      </c>
      <c r="H55" s="5">
        <f>H57+H59+H61+H84</f>
        <v>20518188567</v>
      </c>
      <c r="I55" s="5">
        <f>G55-H55</f>
        <v>-1565469186</v>
      </c>
      <c r="K55" s="23" t="s">
        <v>551</v>
      </c>
    </row>
    <row r="56" spans="1:11" x14ac:dyDescent="0.4">
      <c r="C56" s="13"/>
      <c r="D56" s="13"/>
      <c r="E56" s="13"/>
      <c r="G56" s="13"/>
      <c r="H56" s="13"/>
      <c r="I56" s="13"/>
    </row>
    <row r="57" spans="1:11" x14ac:dyDescent="0.4">
      <c r="A57" s="24">
        <v>11</v>
      </c>
      <c r="B57" s="23" t="s">
        <v>467</v>
      </c>
      <c r="C57" s="5">
        <v>20397962</v>
      </c>
      <c r="D57" s="5">
        <v>329771058</v>
      </c>
      <c r="E57" s="5">
        <f>C57-D57</f>
        <v>-309373096</v>
      </c>
      <c r="G57" s="5">
        <v>13829859</v>
      </c>
      <c r="H57" s="5">
        <v>350847099</v>
      </c>
      <c r="I57" s="5">
        <f>G57-H57</f>
        <v>-337017240</v>
      </c>
      <c r="K57" s="23" t="s">
        <v>468</v>
      </c>
    </row>
    <row r="58" spans="1:11" x14ac:dyDescent="0.4">
      <c r="C58" s="13"/>
      <c r="D58" s="13"/>
      <c r="E58" s="13"/>
      <c r="G58" s="13"/>
      <c r="H58" s="13"/>
      <c r="I58" s="13"/>
    </row>
    <row r="59" spans="1:11" x14ac:dyDescent="0.4">
      <c r="A59" s="24">
        <v>21</v>
      </c>
      <c r="B59" s="23" t="s">
        <v>469</v>
      </c>
      <c r="C59" s="5">
        <v>10595194</v>
      </c>
      <c r="D59" s="5">
        <v>1011403359</v>
      </c>
      <c r="E59" s="5">
        <f>C59-D59</f>
        <v>-1000808165</v>
      </c>
      <c r="G59" s="5">
        <v>8522981</v>
      </c>
      <c r="H59" s="5">
        <v>976869260</v>
      </c>
      <c r="I59" s="5">
        <f>G59-H59</f>
        <v>-968346279</v>
      </c>
      <c r="K59" s="23" t="s">
        <v>470</v>
      </c>
    </row>
    <row r="60" spans="1:11" x14ac:dyDescent="0.4">
      <c r="C60" s="13"/>
      <c r="D60" s="13"/>
      <c r="E60" s="13"/>
      <c r="G60" s="13"/>
      <c r="H60" s="13"/>
      <c r="I60" s="13"/>
    </row>
    <row r="61" spans="1:11" x14ac:dyDescent="0.4">
      <c r="A61" s="24" t="s">
        <v>471</v>
      </c>
      <c r="B61" s="23" t="s">
        <v>472</v>
      </c>
      <c r="C61" s="5">
        <f>SUM(C62:C82)</f>
        <v>17338722443</v>
      </c>
      <c r="D61" s="5">
        <f>SUM(D62:D82)</f>
        <v>19435344986</v>
      </c>
      <c r="E61" s="5">
        <f t="shared" ref="E61:E72" si="2">C61-D61</f>
        <v>-2096622543</v>
      </c>
      <c r="F61" s="10"/>
      <c r="G61" s="5">
        <f>SUM(G62:G82)</f>
        <v>18769382843</v>
      </c>
      <c r="H61" s="5">
        <f>SUM(H62:H82)</f>
        <v>18632787579</v>
      </c>
      <c r="I61" s="5">
        <f t="shared" ref="I61:I72" si="3">G61-H61</f>
        <v>136595264</v>
      </c>
      <c r="K61" s="23" t="s">
        <v>473</v>
      </c>
    </row>
    <row r="62" spans="1:11" x14ac:dyDescent="0.4">
      <c r="A62" s="24">
        <v>311</v>
      </c>
      <c r="B62" s="23" t="s">
        <v>474</v>
      </c>
      <c r="C62" s="5">
        <v>122619881</v>
      </c>
      <c r="D62" s="5">
        <v>1049561585</v>
      </c>
      <c r="E62" s="5">
        <f t="shared" si="2"/>
        <v>-926941704</v>
      </c>
      <c r="G62" s="5">
        <v>121752892</v>
      </c>
      <c r="H62" s="5">
        <v>1123154438</v>
      </c>
      <c r="I62" s="5">
        <f t="shared" si="3"/>
        <v>-1001401546</v>
      </c>
      <c r="K62" s="23" t="s">
        <v>475</v>
      </c>
    </row>
    <row r="63" spans="1:11" x14ac:dyDescent="0.4">
      <c r="A63" s="24">
        <v>312</v>
      </c>
      <c r="B63" s="23" t="s">
        <v>476</v>
      </c>
      <c r="C63" s="5">
        <v>60046331</v>
      </c>
      <c r="D63" s="5">
        <v>279766118</v>
      </c>
      <c r="E63" s="5">
        <f t="shared" si="2"/>
        <v>-219719787</v>
      </c>
      <c r="G63" s="5">
        <v>64954804</v>
      </c>
      <c r="H63" s="5">
        <v>293779838</v>
      </c>
      <c r="I63" s="5">
        <f t="shared" si="3"/>
        <v>-228825034</v>
      </c>
      <c r="K63" s="23" t="s">
        <v>477</v>
      </c>
    </row>
    <row r="64" spans="1:11" x14ac:dyDescent="0.4">
      <c r="A64" s="24" t="s">
        <v>478</v>
      </c>
      <c r="B64" s="23" t="s">
        <v>479</v>
      </c>
      <c r="C64" s="5">
        <v>7779606</v>
      </c>
      <c r="D64" s="5">
        <v>47604503</v>
      </c>
      <c r="E64" s="5">
        <f t="shared" si="2"/>
        <v>-39824897</v>
      </c>
      <c r="G64" s="5">
        <v>7212800</v>
      </c>
      <c r="H64" s="5">
        <v>43936677</v>
      </c>
      <c r="I64" s="5">
        <f t="shared" si="3"/>
        <v>-36723877</v>
      </c>
      <c r="K64" s="23" t="s">
        <v>479</v>
      </c>
    </row>
    <row r="65" spans="1:11" x14ac:dyDescent="0.4">
      <c r="A65" s="24">
        <v>315</v>
      </c>
      <c r="B65" s="23" t="s">
        <v>480</v>
      </c>
      <c r="C65" s="5">
        <v>1184453</v>
      </c>
      <c r="D65" s="5">
        <v>62230402</v>
      </c>
      <c r="E65" s="5">
        <f t="shared" si="2"/>
        <v>-61045949</v>
      </c>
      <c r="G65" s="5">
        <v>1583130</v>
      </c>
      <c r="H65" s="5">
        <v>58321012</v>
      </c>
      <c r="I65" s="5">
        <f t="shared" si="3"/>
        <v>-56737882</v>
      </c>
      <c r="K65" s="23" t="s">
        <v>481</v>
      </c>
    </row>
    <row r="66" spans="1:11" x14ac:dyDescent="0.4">
      <c r="A66" s="24">
        <v>316</v>
      </c>
      <c r="B66" s="23" t="s">
        <v>482</v>
      </c>
      <c r="C66" s="5">
        <v>1867947</v>
      </c>
      <c r="D66" s="5">
        <v>53175336</v>
      </c>
      <c r="E66" s="5">
        <f t="shared" si="2"/>
        <v>-51307389</v>
      </c>
      <c r="G66" s="5">
        <v>1899753</v>
      </c>
      <c r="H66" s="5">
        <v>55289720</v>
      </c>
      <c r="I66" s="5">
        <f t="shared" si="3"/>
        <v>-53389967</v>
      </c>
      <c r="K66" s="23" t="s">
        <v>483</v>
      </c>
    </row>
    <row r="67" spans="1:11" x14ac:dyDescent="0.4">
      <c r="A67" s="24">
        <v>321</v>
      </c>
      <c r="B67" s="23" t="s">
        <v>484</v>
      </c>
      <c r="C67" s="5">
        <v>11908985</v>
      </c>
      <c r="D67" s="5">
        <v>47263627</v>
      </c>
      <c r="E67" s="5">
        <f t="shared" si="2"/>
        <v>-35354642</v>
      </c>
      <c r="G67" s="5">
        <v>14317456</v>
      </c>
      <c r="H67" s="5">
        <v>49658181</v>
      </c>
      <c r="I67" s="5">
        <f t="shared" si="3"/>
        <v>-35340725</v>
      </c>
      <c r="K67" s="23" t="s">
        <v>485</v>
      </c>
    </row>
    <row r="68" spans="1:11" x14ac:dyDescent="0.4">
      <c r="A68" s="24">
        <v>322</v>
      </c>
      <c r="B68" s="23" t="s">
        <v>486</v>
      </c>
      <c r="C68" s="5">
        <v>7009592</v>
      </c>
      <c r="D68" s="5">
        <v>141402164</v>
      </c>
      <c r="E68" s="5">
        <f t="shared" si="2"/>
        <v>-134392572</v>
      </c>
      <c r="G68" s="5">
        <v>8750252</v>
      </c>
      <c r="H68" s="5">
        <v>175579814</v>
      </c>
      <c r="I68" s="5">
        <f t="shared" si="3"/>
        <v>-166829562</v>
      </c>
      <c r="K68" s="23" t="s">
        <v>487</v>
      </c>
    </row>
    <row r="69" spans="1:11" x14ac:dyDescent="0.4">
      <c r="A69" s="24">
        <v>323</v>
      </c>
      <c r="B69" s="23" t="s">
        <v>488</v>
      </c>
      <c r="C69" s="5">
        <v>6687555</v>
      </c>
      <c r="D69" s="5">
        <v>16534975</v>
      </c>
      <c r="E69" s="5">
        <f t="shared" si="2"/>
        <v>-9847420</v>
      </c>
      <c r="G69" s="5">
        <v>8045692</v>
      </c>
      <c r="H69" s="5">
        <v>16289967</v>
      </c>
      <c r="I69" s="5">
        <f t="shared" si="3"/>
        <v>-8244275</v>
      </c>
      <c r="K69" s="23" t="s">
        <v>489</v>
      </c>
    </row>
    <row r="70" spans="1:11" x14ac:dyDescent="0.4">
      <c r="A70" s="24">
        <v>324</v>
      </c>
      <c r="B70" s="23" t="s">
        <v>490</v>
      </c>
      <c r="C70" s="5">
        <v>196385641</v>
      </c>
      <c r="D70" s="5">
        <v>4031656635</v>
      </c>
      <c r="E70" s="5">
        <f t="shared" si="2"/>
        <v>-3835270994</v>
      </c>
      <c r="G70" s="5">
        <v>128533209</v>
      </c>
      <c r="H70" s="5">
        <v>3379496399</v>
      </c>
      <c r="I70" s="5">
        <f t="shared" si="3"/>
        <v>-3250963190</v>
      </c>
      <c r="K70" s="23" t="s">
        <v>491</v>
      </c>
    </row>
    <row r="71" spans="1:11" x14ac:dyDescent="0.4">
      <c r="A71" s="24">
        <v>325</v>
      </c>
      <c r="B71" s="23" t="s">
        <v>492</v>
      </c>
      <c r="C71" s="5">
        <v>14905865627</v>
      </c>
      <c r="D71" s="5">
        <v>8595454356</v>
      </c>
      <c r="E71" s="5">
        <f t="shared" si="2"/>
        <v>6310411271</v>
      </c>
      <c r="G71" s="5">
        <v>15944583716</v>
      </c>
      <c r="H71" s="5">
        <v>8075719570</v>
      </c>
      <c r="I71" s="5">
        <f t="shared" si="3"/>
        <v>7868864146</v>
      </c>
      <c r="K71" s="23" t="s">
        <v>493</v>
      </c>
    </row>
    <row r="72" spans="1:11" x14ac:dyDescent="0.4">
      <c r="A72" s="24">
        <v>326</v>
      </c>
      <c r="B72" s="23" t="s">
        <v>496</v>
      </c>
      <c r="C72" s="5">
        <v>80675509</v>
      </c>
      <c r="D72" s="5">
        <v>380257611</v>
      </c>
      <c r="E72" s="5">
        <f t="shared" si="2"/>
        <v>-299582102</v>
      </c>
      <c r="G72" s="5">
        <v>84079010</v>
      </c>
      <c r="H72" s="5">
        <v>401134049</v>
      </c>
      <c r="I72" s="5">
        <f t="shared" si="3"/>
        <v>-317055039</v>
      </c>
      <c r="K72" s="23" t="s">
        <v>497</v>
      </c>
    </row>
    <row r="73" spans="1:11" x14ac:dyDescent="0.4">
      <c r="A73" s="24">
        <v>327</v>
      </c>
      <c r="B73" s="23" t="s">
        <v>498</v>
      </c>
      <c r="C73" s="5">
        <v>15239880</v>
      </c>
      <c r="D73" s="5">
        <v>169494813</v>
      </c>
      <c r="E73" s="5">
        <f>C73-D73</f>
        <v>-154254933</v>
      </c>
      <c r="G73" s="5">
        <v>11778704</v>
      </c>
      <c r="H73" s="5">
        <v>171041130</v>
      </c>
      <c r="I73" s="5">
        <f>G73-H73</f>
        <v>-159262426</v>
      </c>
      <c r="K73" s="23" t="s">
        <v>499</v>
      </c>
    </row>
    <row r="74" spans="1:11" x14ac:dyDescent="0.4">
      <c r="A74" s="24">
        <v>331</v>
      </c>
      <c r="B74" s="23" t="s">
        <v>500</v>
      </c>
      <c r="C74" s="5">
        <v>32290677</v>
      </c>
      <c r="D74" s="5">
        <v>249043024</v>
      </c>
      <c r="E74" s="5">
        <f>C74-D74</f>
        <v>-216752347</v>
      </c>
      <c r="G74" s="5">
        <v>40290214</v>
      </c>
      <c r="H74" s="5">
        <v>251383527</v>
      </c>
      <c r="I74" s="5">
        <f>G74-H74</f>
        <v>-211093313</v>
      </c>
      <c r="K74" s="23" t="s">
        <v>501</v>
      </c>
    </row>
    <row r="75" spans="1:11" x14ac:dyDescent="0.4">
      <c r="A75" s="24">
        <v>332</v>
      </c>
      <c r="B75" s="23" t="s">
        <v>502</v>
      </c>
      <c r="C75" s="5">
        <v>44042575</v>
      </c>
      <c r="D75" s="5">
        <v>156080508</v>
      </c>
      <c r="E75" s="5">
        <f>C75-D75</f>
        <v>-112037933</v>
      </c>
      <c r="G75" s="5">
        <v>39577016</v>
      </c>
      <c r="H75" s="5">
        <v>227026529</v>
      </c>
      <c r="I75" s="5">
        <f>G75-H75</f>
        <v>-187449513</v>
      </c>
      <c r="K75" s="23" t="s">
        <v>503</v>
      </c>
    </row>
    <row r="76" spans="1:11" x14ac:dyDescent="0.4">
      <c r="A76" s="24">
        <v>333</v>
      </c>
      <c r="B76" s="23" t="s">
        <v>504</v>
      </c>
      <c r="C76" s="5">
        <v>90621842</v>
      </c>
      <c r="D76" s="5">
        <v>581696917</v>
      </c>
      <c r="E76" s="5">
        <f>C76-D76</f>
        <v>-491075075</v>
      </c>
      <c r="G76" s="5">
        <v>80326036</v>
      </c>
      <c r="H76" s="5">
        <v>498082971</v>
      </c>
      <c r="I76" s="5">
        <f>G76-H76</f>
        <v>-417756935</v>
      </c>
      <c r="K76" s="23" t="s">
        <v>505</v>
      </c>
    </row>
    <row r="77" spans="1:11" x14ac:dyDescent="0.4">
      <c r="A77" s="24">
        <v>334</v>
      </c>
      <c r="B77" s="23" t="s">
        <v>506</v>
      </c>
      <c r="C77" s="5">
        <v>322362249</v>
      </c>
      <c r="D77" s="5">
        <v>315353969</v>
      </c>
      <c r="E77" s="5">
        <f>C77-D77</f>
        <v>7008280</v>
      </c>
      <c r="G77" s="5">
        <v>495718211</v>
      </c>
      <c r="H77" s="5">
        <v>349150337</v>
      </c>
      <c r="I77" s="5">
        <f>G77-H77</f>
        <v>146567874</v>
      </c>
      <c r="K77" s="23" t="s">
        <v>507</v>
      </c>
    </row>
    <row r="78" spans="1:11" x14ac:dyDescent="0.4">
      <c r="A78" s="24">
        <v>335</v>
      </c>
      <c r="B78" s="23" t="s">
        <v>510</v>
      </c>
      <c r="C78" s="5"/>
      <c r="D78" s="5"/>
      <c r="E78" s="5"/>
      <c r="G78" s="5"/>
      <c r="H78" s="5"/>
      <c r="I78" s="5"/>
      <c r="K78" s="23" t="s">
        <v>511</v>
      </c>
    </row>
    <row r="79" spans="1:11" x14ac:dyDescent="0.4">
      <c r="A79" s="24"/>
      <c r="B79" s="23" t="s">
        <v>512</v>
      </c>
      <c r="C79" s="5">
        <v>490402564</v>
      </c>
      <c r="D79" s="5">
        <v>545280302</v>
      </c>
      <c r="E79" s="5">
        <f>C79-D79</f>
        <v>-54877738</v>
      </c>
      <c r="G79" s="5">
        <v>466560397</v>
      </c>
      <c r="H79" s="5">
        <v>813154346</v>
      </c>
      <c r="I79" s="5">
        <f>G79-H79</f>
        <v>-346593949</v>
      </c>
      <c r="K79" s="23" t="s">
        <v>513</v>
      </c>
    </row>
    <row r="80" spans="1:11" x14ac:dyDescent="0.4">
      <c r="A80" s="24">
        <v>336</v>
      </c>
      <c r="B80" s="23" t="s">
        <v>514</v>
      </c>
      <c r="C80" s="5">
        <v>444806171</v>
      </c>
      <c r="D80" s="5">
        <v>2119011545</v>
      </c>
      <c r="E80" s="5">
        <f>C80-D80</f>
        <v>-1674205374</v>
      </c>
      <c r="G80" s="5">
        <v>703078074</v>
      </c>
      <c r="H80" s="5">
        <v>1985544277</v>
      </c>
      <c r="I80" s="5">
        <f>G80-H80</f>
        <v>-1282466203</v>
      </c>
      <c r="K80" s="23" t="s">
        <v>515</v>
      </c>
    </row>
    <row r="81" spans="1:11" x14ac:dyDescent="0.4">
      <c r="A81" s="24">
        <v>337</v>
      </c>
      <c r="B81" s="23" t="s">
        <v>516</v>
      </c>
      <c r="C81" s="5">
        <v>2590192</v>
      </c>
      <c r="D81" s="5">
        <v>183163647</v>
      </c>
      <c r="E81" s="5">
        <f>C81-D81</f>
        <v>-180573455</v>
      </c>
      <c r="G81" s="5">
        <v>3075858</v>
      </c>
      <c r="H81" s="5">
        <v>200233546</v>
      </c>
      <c r="I81" s="5">
        <f>G81-H81</f>
        <v>-197157688</v>
      </c>
      <c r="J81" s="5"/>
      <c r="K81" s="23" t="s">
        <v>517</v>
      </c>
    </row>
    <row r="82" spans="1:11" x14ac:dyDescent="0.4">
      <c r="A82" s="24">
        <v>339</v>
      </c>
      <c r="B82" s="23" t="s">
        <v>518</v>
      </c>
      <c r="C82" s="5">
        <v>494335166</v>
      </c>
      <c r="D82" s="5">
        <v>411312949</v>
      </c>
      <c r="E82" s="5">
        <f>C82-D82</f>
        <v>83022217</v>
      </c>
      <c r="G82" s="5">
        <v>543265619</v>
      </c>
      <c r="H82" s="5">
        <v>464811251</v>
      </c>
      <c r="I82" s="5">
        <f>G82-H82</f>
        <v>78454368</v>
      </c>
      <c r="K82" s="23" t="s">
        <v>544</v>
      </c>
    </row>
    <row r="83" spans="1:11" x14ac:dyDescent="0.4">
      <c r="C83" s="13"/>
      <c r="D83" s="13"/>
      <c r="E83" s="13"/>
      <c r="G83" s="13"/>
      <c r="H83" s="13"/>
      <c r="I83" s="13"/>
      <c r="K83" s="23"/>
    </row>
    <row r="84" spans="1:11" x14ac:dyDescent="0.4">
      <c r="A84" s="24" t="s">
        <v>545</v>
      </c>
      <c r="B84" s="23" t="s">
        <v>546</v>
      </c>
      <c r="C84" s="5">
        <v>182588040</v>
      </c>
      <c r="D84" s="5">
        <v>570432698</v>
      </c>
      <c r="E84" s="5">
        <f>C84-D84</f>
        <v>-387844658</v>
      </c>
      <c r="G84" s="5">
        <v>160983698</v>
      </c>
      <c r="H84" s="5">
        <v>557684629</v>
      </c>
      <c r="I84" s="5">
        <f>G84-H84</f>
        <v>-396700931</v>
      </c>
      <c r="K84" s="23" t="s">
        <v>547</v>
      </c>
    </row>
    <row r="85" spans="1:11" x14ac:dyDescent="0.4">
      <c r="A85" s="9"/>
      <c r="B85" s="9"/>
      <c r="C85" s="9"/>
      <c r="D85" s="9"/>
      <c r="E85" s="9"/>
      <c r="F85" s="9"/>
      <c r="G85" s="9"/>
      <c r="H85" s="9"/>
      <c r="I85" s="9"/>
      <c r="J85" s="9"/>
      <c r="K85" s="8"/>
    </row>
    <row r="86" spans="1:11" x14ac:dyDescent="0.4">
      <c r="C86" s="6"/>
      <c r="D86" s="6"/>
      <c r="G86" s="6"/>
      <c r="H86" s="6"/>
      <c r="K86" s="10" t="s">
        <v>62</v>
      </c>
    </row>
    <row r="87" spans="1:11" x14ac:dyDescent="0.4">
      <c r="K87" s="10"/>
    </row>
    <row r="89" spans="1:11" x14ac:dyDescent="0.4">
      <c r="A89" s="23" t="s">
        <v>548</v>
      </c>
    </row>
    <row r="90" spans="1:11" x14ac:dyDescent="0.4">
      <c r="A90" s="23" t="s">
        <v>549</v>
      </c>
    </row>
    <row r="91" spans="1:11" x14ac:dyDescent="0.4">
      <c r="A91" s="4" t="s">
        <v>69</v>
      </c>
    </row>
    <row r="93" spans="1:11" x14ac:dyDescent="0.4">
      <c r="A93" s="58"/>
      <c r="B93" s="58"/>
      <c r="C93" s="58"/>
      <c r="D93" s="59" t="s">
        <v>712</v>
      </c>
      <c r="E93" s="58"/>
      <c r="F93" s="58"/>
      <c r="G93" s="58"/>
      <c r="H93" s="59" t="s">
        <v>713</v>
      </c>
      <c r="I93" s="58"/>
      <c r="J93" s="58"/>
      <c r="K93" s="58"/>
    </row>
    <row r="94" spans="1:11" x14ac:dyDescent="0.4">
      <c r="E94" s="27" t="s">
        <v>70</v>
      </c>
      <c r="I94" s="27" t="s">
        <v>70</v>
      </c>
    </row>
    <row r="95" spans="1:11" x14ac:dyDescent="0.4">
      <c r="C95" s="27" t="s">
        <v>71</v>
      </c>
      <c r="D95" s="27" t="s">
        <v>72</v>
      </c>
      <c r="E95" s="27" t="s">
        <v>73</v>
      </c>
      <c r="G95" s="27" t="s">
        <v>71</v>
      </c>
      <c r="H95" s="27" t="s">
        <v>72</v>
      </c>
      <c r="I95" s="27" t="s">
        <v>73</v>
      </c>
    </row>
    <row r="96" spans="1:11" x14ac:dyDescent="0.4">
      <c r="C96" s="27" t="s">
        <v>74</v>
      </c>
      <c r="D96" s="27" t="s">
        <v>75</v>
      </c>
      <c r="E96" s="27" t="s">
        <v>76</v>
      </c>
      <c r="G96" s="27" t="s">
        <v>74</v>
      </c>
      <c r="H96" s="27" t="s">
        <v>75</v>
      </c>
      <c r="I96" s="27" t="s">
        <v>76</v>
      </c>
    </row>
    <row r="97" spans="1:11" x14ac:dyDescent="0.4">
      <c r="A97" s="24" t="s">
        <v>540</v>
      </c>
      <c r="B97" s="23"/>
    </row>
    <row r="98" spans="1:11" x14ac:dyDescent="0.4">
      <c r="A98" s="24" t="s">
        <v>541</v>
      </c>
      <c r="B98" s="23" t="s">
        <v>552</v>
      </c>
      <c r="C98" s="5">
        <f>C100+C102+C104+C127</f>
        <v>392629707</v>
      </c>
      <c r="D98" s="5">
        <f>D100+D102+D104+D127</f>
        <v>178243059</v>
      </c>
      <c r="E98" s="5">
        <f>C98-D98</f>
        <v>214386648</v>
      </c>
      <c r="F98" s="10"/>
      <c r="G98" s="5">
        <f>G100+G102+G104+G127</f>
        <v>406229448</v>
      </c>
      <c r="H98" s="5">
        <f>H100+H102+H104+H127</f>
        <v>58612617</v>
      </c>
      <c r="I98" s="5">
        <f>G98-H98</f>
        <v>347616831</v>
      </c>
      <c r="K98" s="23" t="s">
        <v>553</v>
      </c>
    </row>
    <row r="99" spans="1:11" x14ac:dyDescent="0.4">
      <c r="C99" s="13"/>
      <c r="D99" s="13"/>
      <c r="E99" s="13"/>
      <c r="G99" s="13"/>
      <c r="H99" s="13"/>
      <c r="I99" s="13"/>
    </row>
    <row r="100" spans="1:11" x14ac:dyDescent="0.4">
      <c r="A100" s="24">
        <v>11</v>
      </c>
      <c r="B100" s="23" t="s">
        <v>467</v>
      </c>
      <c r="C100" s="5">
        <v>2317242</v>
      </c>
      <c r="D100" s="5">
        <v>0</v>
      </c>
      <c r="E100" s="5">
        <f>C100-D100</f>
        <v>2317242</v>
      </c>
      <c r="G100" s="5">
        <v>3565648</v>
      </c>
      <c r="H100" s="5">
        <v>0</v>
      </c>
      <c r="I100" s="5">
        <f>G100-H100</f>
        <v>3565648</v>
      </c>
      <c r="K100" s="23" t="s">
        <v>468</v>
      </c>
    </row>
    <row r="101" spans="1:11" x14ac:dyDescent="0.4">
      <c r="C101" s="13"/>
      <c r="D101" s="13"/>
      <c r="E101" s="13"/>
      <c r="G101" s="13"/>
      <c r="H101" s="13"/>
      <c r="I101" s="13"/>
    </row>
    <row r="102" spans="1:11" x14ac:dyDescent="0.4">
      <c r="A102" s="24">
        <v>21</v>
      </c>
      <c r="B102" s="23" t="s">
        <v>469</v>
      </c>
      <c r="C102" s="5">
        <v>9828643</v>
      </c>
      <c r="D102" s="5">
        <v>0</v>
      </c>
      <c r="E102" s="5">
        <f>C102-D102</f>
        <v>9828643</v>
      </c>
      <c r="G102" s="5">
        <v>8421341</v>
      </c>
      <c r="H102" s="5">
        <v>0</v>
      </c>
      <c r="I102" s="5">
        <f>G102-H102</f>
        <v>8421341</v>
      </c>
      <c r="K102" s="23" t="s">
        <v>470</v>
      </c>
    </row>
    <row r="103" spans="1:11" x14ac:dyDescent="0.4">
      <c r="C103" s="13"/>
      <c r="D103" s="13"/>
      <c r="E103" s="13"/>
      <c r="G103" s="13"/>
      <c r="H103" s="13"/>
      <c r="I103" s="13"/>
    </row>
    <row r="104" spans="1:11" x14ac:dyDescent="0.4">
      <c r="A104" s="24" t="s">
        <v>471</v>
      </c>
      <c r="B104" s="23" t="s">
        <v>472</v>
      </c>
      <c r="C104" s="5">
        <f>SUM(C105:C125)</f>
        <v>379611028</v>
      </c>
      <c r="D104" s="5">
        <f>SUM(D105:D125)</f>
        <v>188854</v>
      </c>
      <c r="E104" s="5">
        <f t="shared" ref="E104:E115" si="4">C104-D104</f>
        <v>379422174</v>
      </c>
      <c r="F104" s="10"/>
      <c r="G104" s="5">
        <f>SUM(G105:G125)</f>
        <v>392731663</v>
      </c>
      <c r="H104" s="5">
        <f>SUM(H105:H125)</f>
        <v>173051</v>
      </c>
      <c r="I104" s="5">
        <f t="shared" ref="I104:I115" si="5">G104-H104</f>
        <v>392558612</v>
      </c>
      <c r="K104" s="23" t="s">
        <v>473</v>
      </c>
    </row>
    <row r="105" spans="1:11" x14ac:dyDescent="0.4">
      <c r="A105" s="24">
        <v>311</v>
      </c>
      <c r="B105" s="23" t="s">
        <v>474</v>
      </c>
      <c r="C105" s="5">
        <v>13696282</v>
      </c>
      <c r="D105" s="5">
        <v>5000</v>
      </c>
      <c r="E105" s="5">
        <f t="shared" si="4"/>
        <v>13691282</v>
      </c>
      <c r="G105" s="5">
        <v>16430776</v>
      </c>
      <c r="H105" s="5">
        <v>0</v>
      </c>
      <c r="I105" s="5">
        <f t="shared" si="5"/>
        <v>16430776</v>
      </c>
      <c r="K105" s="23" t="s">
        <v>475</v>
      </c>
    </row>
    <row r="106" spans="1:11" x14ac:dyDescent="0.4">
      <c r="A106" s="24">
        <v>312</v>
      </c>
      <c r="B106" s="23" t="s">
        <v>476</v>
      </c>
      <c r="C106" s="5">
        <v>6887765</v>
      </c>
      <c r="D106" s="5">
        <v>29250</v>
      </c>
      <c r="E106" s="5">
        <f t="shared" si="4"/>
        <v>6858515</v>
      </c>
      <c r="G106" s="5">
        <v>6828626</v>
      </c>
      <c r="H106" s="5">
        <v>51159</v>
      </c>
      <c r="I106" s="5">
        <f t="shared" si="5"/>
        <v>6777467</v>
      </c>
      <c r="K106" s="23" t="s">
        <v>477</v>
      </c>
    </row>
    <row r="107" spans="1:11" x14ac:dyDescent="0.4">
      <c r="A107" s="24" t="s">
        <v>478</v>
      </c>
      <c r="B107" s="23" t="s">
        <v>479</v>
      </c>
      <c r="C107" s="5">
        <v>178599</v>
      </c>
      <c r="D107" s="5">
        <v>0</v>
      </c>
      <c r="E107" s="5">
        <f t="shared" si="4"/>
        <v>178599</v>
      </c>
      <c r="G107" s="5">
        <v>149154</v>
      </c>
      <c r="H107" s="5">
        <v>0</v>
      </c>
      <c r="I107" s="5">
        <f t="shared" si="5"/>
        <v>149154</v>
      </c>
      <c r="K107" s="23" t="s">
        <v>479</v>
      </c>
    </row>
    <row r="108" spans="1:11" x14ac:dyDescent="0.4">
      <c r="A108" s="24">
        <v>315</v>
      </c>
      <c r="B108" s="23" t="s">
        <v>480</v>
      </c>
      <c r="C108" s="5">
        <v>348878</v>
      </c>
      <c r="D108" s="5">
        <v>34029</v>
      </c>
      <c r="E108" s="5">
        <f t="shared" si="4"/>
        <v>314849</v>
      </c>
      <c r="G108" s="5">
        <v>98998</v>
      </c>
      <c r="H108" s="5">
        <v>0</v>
      </c>
      <c r="I108" s="5">
        <f t="shared" si="5"/>
        <v>98998</v>
      </c>
      <c r="K108" s="23" t="s">
        <v>481</v>
      </c>
    </row>
    <row r="109" spans="1:11" x14ac:dyDescent="0.4">
      <c r="A109" s="24">
        <v>316</v>
      </c>
      <c r="B109" s="23" t="s">
        <v>482</v>
      </c>
      <c r="C109" s="5">
        <v>1513821</v>
      </c>
      <c r="D109" s="5">
        <v>0</v>
      </c>
      <c r="E109" s="5">
        <f t="shared" si="4"/>
        <v>1513821</v>
      </c>
      <c r="G109" s="5">
        <v>178775</v>
      </c>
      <c r="H109" s="5">
        <v>0</v>
      </c>
      <c r="I109" s="5">
        <f t="shared" si="5"/>
        <v>178775</v>
      </c>
      <c r="K109" s="23" t="s">
        <v>483</v>
      </c>
    </row>
    <row r="110" spans="1:11" x14ac:dyDescent="0.4">
      <c r="A110" s="24">
        <v>321</v>
      </c>
      <c r="B110" s="23" t="s">
        <v>484</v>
      </c>
      <c r="C110" s="5">
        <v>4232116</v>
      </c>
      <c r="D110" s="5">
        <v>14376</v>
      </c>
      <c r="E110" s="5">
        <f t="shared" si="4"/>
        <v>4217740</v>
      </c>
      <c r="G110" s="5">
        <v>3737512</v>
      </c>
      <c r="H110" s="5">
        <v>0</v>
      </c>
      <c r="I110" s="5">
        <f t="shared" si="5"/>
        <v>3737512</v>
      </c>
      <c r="K110" s="23" t="s">
        <v>485</v>
      </c>
    </row>
    <row r="111" spans="1:11" x14ac:dyDescent="0.4">
      <c r="A111" s="24">
        <v>322</v>
      </c>
      <c r="B111" s="23" t="s">
        <v>486</v>
      </c>
      <c r="C111" s="5">
        <v>1848124</v>
      </c>
      <c r="D111" s="5">
        <v>0</v>
      </c>
      <c r="E111" s="5">
        <f t="shared" si="4"/>
        <v>1848124</v>
      </c>
      <c r="G111" s="5">
        <v>305056</v>
      </c>
      <c r="H111" s="5">
        <v>0</v>
      </c>
      <c r="I111" s="5">
        <f t="shared" si="5"/>
        <v>305056</v>
      </c>
      <c r="K111" s="23" t="s">
        <v>487</v>
      </c>
    </row>
    <row r="112" spans="1:11" x14ac:dyDescent="0.4">
      <c r="A112" s="24">
        <v>323</v>
      </c>
      <c r="B112" s="23" t="s">
        <v>488</v>
      </c>
      <c r="C112" s="5">
        <v>1596354</v>
      </c>
      <c r="D112" s="5">
        <v>4000</v>
      </c>
      <c r="E112" s="5">
        <f t="shared" si="4"/>
        <v>1592354</v>
      </c>
      <c r="G112" s="5">
        <v>8819324</v>
      </c>
      <c r="H112" s="5">
        <v>7400</v>
      </c>
      <c r="I112" s="5">
        <f t="shared" si="5"/>
        <v>8811924</v>
      </c>
      <c r="K112" s="23" t="s">
        <v>489</v>
      </c>
    </row>
    <row r="113" spans="1:11" x14ac:dyDescent="0.4">
      <c r="A113" s="24">
        <v>324</v>
      </c>
      <c r="B113" s="23" t="s">
        <v>490</v>
      </c>
      <c r="C113" s="5">
        <v>170214438</v>
      </c>
      <c r="D113" s="5">
        <v>19557</v>
      </c>
      <c r="E113" s="5">
        <f t="shared" si="4"/>
        <v>170194881</v>
      </c>
      <c r="G113" s="5">
        <v>170126873</v>
      </c>
      <c r="H113" s="5">
        <v>11300</v>
      </c>
      <c r="I113" s="5">
        <f t="shared" si="5"/>
        <v>170115573</v>
      </c>
      <c r="K113" s="23" t="s">
        <v>491</v>
      </c>
    </row>
    <row r="114" spans="1:11" x14ac:dyDescent="0.4">
      <c r="A114" s="24">
        <v>325</v>
      </c>
      <c r="B114" s="23" t="s">
        <v>492</v>
      </c>
      <c r="C114" s="5">
        <v>57308294</v>
      </c>
      <c r="D114" s="5">
        <v>0</v>
      </c>
      <c r="E114" s="5">
        <f t="shared" si="4"/>
        <v>57308294</v>
      </c>
      <c r="G114" s="5">
        <v>48463514</v>
      </c>
      <c r="H114" s="5">
        <v>0</v>
      </c>
      <c r="I114" s="5">
        <f t="shared" si="5"/>
        <v>48463514</v>
      </c>
      <c r="K114" s="23" t="s">
        <v>493</v>
      </c>
    </row>
    <row r="115" spans="1:11" x14ac:dyDescent="0.4">
      <c r="A115" s="24">
        <v>326</v>
      </c>
      <c r="B115" s="23" t="s">
        <v>496</v>
      </c>
      <c r="C115" s="5">
        <v>6728296</v>
      </c>
      <c r="D115" s="5">
        <v>1700</v>
      </c>
      <c r="E115" s="5">
        <f t="shared" si="4"/>
        <v>6726596</v>
      </c>
      <c r="G115" s="5">
        <v>8812604</v>
      </c>
      <c r="H115" s="5">
        <v>0</v>
      </c>
      <c r="I115" s="5">
        <f t="shared" si="5"/>
        <v>8812604</v>
      </c>
      <c r="K115" s="23" t="s">
        <v>497</v>
      </c>
    </row>
    <row r="116" spans="1:11" x14ac:dyDescent="0.4">
      <c r="A116" s="24">
        <v>327</v>
      </c>
      <c r="B116" s="23" t="s">
        <v>498</v>
      </c>
      <c r="C116" s="5">
        <v>8752385</v>
      </c>
      <c r="D116" s="5">
        <v>3600</v>
      </c>
      <c r="E116" s="5">
        <f>C116-D116</f>
        <v>8748785</v>
      </c>
      <c r="G116" s="5">
        <v>14849058</v>
      </c>
      <c r="H116" s="5">
        <v>0</v>
      </c>
      <c r="I116" s="5">
        <f>G116-H116</f>
        <v>14849058</v>
      </c>
      <c r="K116" s="23" t="s">
        <v>499</v>
      </c>
    </row>
    <row r="117" spans="1:11" x14ac:dyDescent="0.4">
      <c r="A117" s="24">
        <v>331</v>
      </c>
      <c r="B117" s="23" t="s">
        <v>500</v>
      </c>
      <c r="C117" s="5">
        <v>4970490</v>
      </c>
      <c r="D117" s="5">
        <v>0</v>
      </c>
      <c r="E117" s="5">
        <f>C117-D117</f>
        <v>4970490</v>
      </c>
      <c r="G117" s="5">
        <v>9581997</v>
      </c>
      <c r="H117" s="5">
        <v>0</v>
      </c>
      <c r="I117" s="5">
        <f>G117-H117</f>
        <v>9581997</v>
      </c>
      <c r="K117" s="23" t="s">
        <v>501</v>
      </c>
    </row>
    <row r="118" spans="1:11" x14ac:dyDescent="0.4">
      <c r="A118" s="24">
        <v>332</v>
      </c>
      <c r="B118" s="23" t="s">
        <v>502</v>
      </c>
      <c r="C118" s="5">
        <v>7039625</v>
      </c>
      <c r="D118" s="5">
        <v>3800</v>
      </c>
      <c r="E118" s="5">
        <f>C118-D118</f>
        <v>7035825</v>
      </c>
      <c r="G118" s="5">
        <v>3651613</v>
      </c>
      <c r="H118" s="5">
        <v>12340</v>
      </c>
      <c r="I118" s="5">
        <f>G118-H118</f>
        <v>3639273</v>
      </c>
      <c r="K118" s="23" t="s">
        <v>503</v>
      </c>
    </row>
    <row r="119" spans="1:11" x14ac:dyDescent="0.4">
      <c r="A119" s="24">
        <v>333</v>
      </c>
      <c r="B119" s="23" t="s">
        <v>504</v>
      </c>
      <c r="C119" s="5">
        <v>9381456</v>
      </c>
      <c r="D119" s="5">
        <v>50950</v>
      </c>
      <c r="E119" s="5">
        <f>C119-D119</f>
        <v>9330506</v>
      </c>
      <c r="G119" s="5">
        <v>10173318</v>
      </c>
      <c r="H119" s="5">
        <v>2500</v>
      </c>
      <c r="I119" s="5">
        <f>G119-H119</f>
        <v>10170818</v>
      </c>
      <c r="K119" s="23" t="s">
        <v>505</v>
      </c>
    </row>
    <row r="120" spans="1:11" x14ac:dyDescent="0.4">
      <c r="A120" s="24">
        <v>334</v>
      </c>
      <c r="B120" s="23" t="s">
        <v>506</v>
      </c>
      <c r="C120" s="5">
        <v>18897036</v>
      </c>
      <c r="D120" s="5">
        <v>0</v>
      </c>
      <c r="E120" s="5">
        <f>C120-D120</f>
        <v>18897036</v>
      </c>
      <c r="G120" s="5">
        <v>19553935</v>
      </c>
      <c r="H120" s="5">
        <v>0</v>
      </c>
      <c r="I120" s="5">
        <f>G120-H120</f>
        <v>19553935</v>
      </c>
      <c r="K120" s="23" t="s">
        <v>507</v>
      </c>
    </row>
    <row r="121" spans="1:11" x14ac:dyDescent="0.4">
      <c r="A121" s="24">
        <v>335</v>
      </c>
      <c r="B121" s="23" t="s">
        <v>510</v>
      </c>
      <c r="C121" s="5"/>
      <c r="D121" s="5"/>
      <c r="E121" s="5"/>
      <c r="G121" s="5"/>
      <c r="H121" s="5"/>
      <c r="I121" s="5"/>
      <c r="K121" s="23" t="s">
        <v>511</v>
      </c>
    </row>
    <row r="122" spans="1:11" x14ac:dyDescent="0.4">
      <c r="A122" s="24"/>
      <c r="B122" s="23" t="s">
        <v>512</v>
      </c>
      <c r="C122" s="5">
        <v>8714809</v>
      </c>
      <c r="D122" s="5">
        <v>5000</v>
      </c>
      <c r="E122" s="5">
        <f>C122-D122</f>
        <v>8709809</v>
      </c>
      <c r="G122" s="5">
        <v>9045476</v>
      </c>
      <c r="H122" s="5">
        <v>746</v>
      </c>
      <c r="I122" s="5">
        <f>G122-H122</f>
        <v>9044730</v>
      </c>
      <c r="K122" s="23" t="s">
        <v>513</v>
      </c>
    </row>
    <row r="123" spans="1:11" x14ac:dyDescent="0.4">
      <c r="A123" s="24">
        <v>336</v>
      </c>
      <c r="B123" s="23" t="s">
        <v>514</v>
      </c>
      <c r="C123" s="5">
        <v>50562423</v>
      </c>
      <c r="D123" s="5">
        <v>17292</v>
      </c>
      <c r="E123" s="5">
        <f>C123-D123</f>
        <v>50545131</v>
      </c>
      <c r="G123" s="5">
        <v>55762129</v>
      </c>
      <c r="H123" s="5">
        <v>7500</v>
      </c>
      <c r="I123" s="5">
        <f>G123-H123</f>
        <v>55754629</v>
      </c>
      <c r="K123" s="23" t="s">
        <v>515</v>
      </c>
    </row>
    <row r="124" spans="1:11" x14ac:dyDescent="0.4">
      <c r="A124" s="24">
        <v>337</v>
      </c>
      <c r="B124" s="23" t="s">
        <v>516</v>
      </c>
      <c r="C124" s="5">
        <v>3501005</v>
      </c>
      <c r="D124" s="5">
        <v>300</v>
      </c>
      <c r="E124" s="5">
        <f>C124-D124</f>
        <v>3500705</v>
      </c>
      <c r="G124" s="5">
        <v>3108014</v>
      </c>
      <c r="H124" s="5">
        <v>7500</v>
      </c>
      <c r="I124" s="5">
        <f>G124-H124</f>
        <v>3100514</v>
      </c>
      <c r="K124" s="23" t="s">
        <v>517</v>
      </c>
    </row>
    <row r="125" spans="1:11" x14ac:dyDescent="0.4">
      <c r="A125" s="24">
        <v>339</v>
      </c>
      <c r="B125" s="23" t="s">
        <v>518</v>
      </c>
      <c r="C125" s="5">
        <v>3238832</v>
      </c>
      <c r="D125" s="5">
        <v>0</v>
      </c>
      <c r="E125" s="5">
        <f>C125-D125</f>
        <v>3238832</v>
      </c>
      <c r="G125" s="5">
        <v>3054911</v>
      </c>
      <c r="H125" s="5">
        <v>72606</v>
      </c>
      <c r="I125" s="5">
        <f>G125-H125</f>
        <v>2982305</v>
      </c>
      <c r="K125" s="23" t="s">
        <v>544</v>
      </c>
    </row>
    <row r="126" spans="1:11" x14ac:dyDescent="0.4">
      <c r="C126" s="13"/>
      <c r="D126" s="13"/>
      <c r="E126" s="13"/>
      <c r="G126" s="13"/>
      <c r="H126" s="13"/>
      <c r="I126" s="13"/>
      <c r="K126" s="23"/>
    </row>
    <row r="127" spans="1:11" x14ac:dyDescent="0.4">
      <c r="A127" s="24" t="s">
        <v>545</v>
      </c>
      <c r="B127" s="23" t="s">
        <v>546</v>
      </c>
      <c r="C127" s="5">
        <v>872794</v>
      </c>
      <c r="D127" s="5">
        <v>178054205</v>
      </c>
      <c r="E127" s="5">
        <f>C127-D127</f>
        <v>-177181411</v>
      </c>
      <c r="G127" s="5">
        <v>1510796</v>
      </c>
      <c r="H127" s="5">
        <v>58439566</v>
      </c>
      <c r="I127" s="5">
        <f>G127-H127</f>
        <v>-56928770</v>
      </c>
      <c r="K127" s="23" t="s">
        <v>547</v>
      </c>
    </row>
    <row r="128" spans="1:11" x14ac:dyDescent="0.4">
      <c r="A128" s="41"/>
      <c r="B128" s="28"/>
      <c r="C128" s="12"/>
      <c r="D128" s="12"/>
      <c r="E128" s="8"/>
      <c r="F128" s="9"/>
      <c r="G128" s="12"/>
      <c r="H128" s="12"/>
      <c r="I128" s="8"/>
      <c r="J128" s="9"/>
      <c r="K128" s="28"/>
    </row>
    <row r="129" spans="1:7" x14ac:dyDescent="0.4">
      <c r="A129" s="23" t="s">
        <v>524</v>
      </c>
      <c r="G129" s="23" t="s">
        <v>525</v>
      </c>
    </row>
    <row r="130" spans="1:7" x14ac:dyDescent="0.4">
      <c r="A130" s="23" t="s">
        <v>526</v>
      </c>
      <c r="G130" s="23" t="s">
        <v>527</v>
      </c>
    </row>
    <row r="131" spans="1:7" x14ac:dyDescent="0.4">
      <c r="A131" s="23" t="s">
        <v>528</v>
      </c>
      <c r="G131" s="23" t="s">
        <v>529</v>
      </c>
    </row>
    <row r="132" spans="1:7" x14ac:dyDescent="0.4">
      <c r="A132" s="23" t="s">
        <v>31</v>
      </c>
      <c r="G132" s="23" t="s">
        <v>32</v>
      </c>
    </row>
    <row r="133" spans="1:7" x14ac:dyDescent="0.4">
      <c r="A133" s="23" t="s">
        <v>743</v>
      </c>
      <c r="G133" s="23" t="s">
        <v>748</v>
      </c>
    </row>
    <row r="134" spans="1:7" x14ac:dyDescent="0.4">
      <c r="A134" s="23"/>
      <c r="B134" s="24"/>
    </row>
    <row r="135" spans="1:7" x14ac:dyDescent="0.4">
      <c r="A135" s="23"/>
      <c r="B135" s="24"/>
    </row>
    <row r="136" spans="1:7" x14ac:dyDescent="0.4">
      <c r="A136" s="23"/>
      <c r="B136" s="24"/>
    </row>
    <row r="137" spans="1:7" x14ac:dyDescent="0.4">
      <c r="A137" s="23"/>
      <c r="B137" s="24"/>
    </row>
    <row r="138" spans="1:7" x14ac:dyDescent="0.4">
      <c r="A138" s="23"/>
      <c r="B138" s="24"/>
    </row>
    <row r="139" spans="1:7" x14ac:dyDescent="0.4">
      <c r="A139" s="23"/>
      <c r="B139" s="24"/>
    </row>
    <row r="140" spans="1:7" x14ac:dyDescent="0.4">
      <c r="A140" s="23"/>
      <c r="B140" s="24"/>
    </row>
    <row r="141" spans="1:7" x14ac:dyDescent="0.4">
      <c r="A141" s="23"/>
      <c r="B141" s="24"/>
    </row>
    <row r="142" spans="1:7" x14ac:dyDescent="0.4">
      <c r="A142" s="23"/>
      <c r="B142" s="24"/>
    </row>
    <row r="143" spans="1:7" x14ac:dyDescent="0.4">
      <c r="A143" s="23"/>
      <c r="B143" s="24"/>
    </row>
    <row r="144" spans="1:7" x14ac:dyDescent="0.4">
      <c r="A144" s="23"/>
      <c r="B144" s="24"/>
    </row>
    <row r="145" spans="1:2" x14ac:dyDescent="0.4">
      <c r="A145" s="23"/>
      <c r="B145" s="24"/>
    </row>
    <row r="146" spans="1:2" x14ac:dyDescent="0.4">
      <c r="A146" s="23"/>
      <c r="B146" s="24"/>
    </row>
    <row r="147" spans="1:2" x14ac:dyDescent="0.4">
      <c r="A147" s="23"/>
      <c r="B147" s="24"/>
    </row>
    <row r="148" spans="1:2" x14ac:dyDescent="0.4">
      <c r="A148" s="23"/>
      <c r="B148" s="24"/>
    </row>
    <row r="149" spans="1:2" x14ac:dyDescent="0.4">
      <c r="A149" s="23"/>
      <c r="B149" s="24"/>
    </row>
    <row r="150" spans="1:2" x14ac:dyDescent="0.4">
      <c r="A150" s="23"/>
      <c r="B150" s="24"/>
    </row>
    <row r="151" spans="1:2" x14ac:dyDescent="0.4">
      <c r="A151" s="23"/>
      <c r="B151" s="24"/>
    </row>
    <row r="152" spans="1:2" x14ac:dyDescent="0.4">
      <c r="A152" s="23"/>
      <c r="B152" s="24"/>
    </row>
    <row r="153" spans="1:2" x14ac:dyDescent="0.4">
      <c r="A153" s="23"/>
      <c r="B153" s="24"/>
    </row>
    <row r="154" spans="1:2" x14ac:dyDescent="0.4">
      <c r="A154" s="23"/>
      <c r="B154" s="24"/>
    </row>
    <row r="155" spans="1:2" x14ac:dyDescent="0.4">
      <c r="A155" s="23"/>
      <c r="B155" s="24"/>
    </row>
    <row r="156" spans="1:2" x14ac:dyDescent="0.4">
      <c r="A156" s="23"/>
      <c r="B156" s="24"/>
    </row>
    <row r="157" spans="1:2" x14ac:dyDescent="0.4">
      <c r="A157" s="23"/>
      <c r="B157" s="24"/>
    </row>
    <row r="158" spans="1:2" x14ac:dyDescent="0.4">
      <c r="A158" s="23"/>
      <c r="B158" s="24"/>
    </row>
    <row r="159" spans="1:2" x14ac:dyDescent="0.4">
      <c r="A159" s="23"/>
      <c r="B159" s="24"/>
    </row>
    <row r="160" spans="1:2" x14ac:dyDescent="0.4">
      <c r="A160" s="23"/>
      <c r="B160" s="24"/>
    </row>
    <row r="161" spans="1:2" x14ac:dyDescent="0.4">
      <c r="A161" s="23"/>
      <c r="B161" s="24"/>
    </row>
    <row r="162" spans="1:2" x14ac:dyDescent="0.4">
      <c r="A162" s="23"/>
      <c r="B162" s="24"/>
    </row>
    <row r="163" spans="1:2" x14ac:dyDescent="0.4">
      <c r="A163" s="23"/>
      <c r="B163" s="24"/>
    </row>
    <row r="164" spans="1:2" x14ac:dyDescent="0.4">
      <c r="A164" s="23"/>
      <c r="B164" s="24"/>
    </row>
    <row r="165" spans="1:2" x14ac:dyDescent="0.4">
      <c r="A165" s="23"/>
      <c r="B165" s="24"/>
    </row>
    <row r="166" spans="1:2" x14ac:dyDescent="0.4">
      <c r="A166" s="23"/>
      <c r="B166" s="24"/>
    </row>
    <row r="167" spans="1:2" x14ac:dyDescent="0.4">
      <c r="A167" s="23"/>
      <c r="B167" s="24"/>
    </row>
    <row r="168" spans="1:2" x14ac:dyDescent="0.4">
      <c r="A168" s="23"/>
      <c r="B168" s="24"/>
    </row>
    <row r="169" spans="1:2" x14ac:dyDescent="0.4">
      <c r="A169" s="23"/>
      <c r="B169" s="24"/>
    </row>
    <row r="170" spans="1:2" x14ac:dyDescent="0.4">
      <c r="A170" s="23"/>
      <c r="B170" s="24"/>
    </row>
    <row r="171" spans="1:2" x14ac:dyDescent="0.4">
      <c r="A171" s="23"/>
      <c r="B171" s="24"/>
    </row>
    <row r="172" spans="1:2" x14ac:dyDescent="0.4">
      <c r="A172" s="23"/>
      <c r="B172" s="24"/>
    </row>
    <row r="173" spans="1:2" x14ac:dyDescent="0.4">
      <c r="A173" s="23"/>
      <c r="B173" s="24"/>
    </row>
    <row r="174" spans="1:2" x14ac:dyDescent="0.4">
      <c r="A174" s="23"/>
      <c r="B174" s="24"/>
    </row>
    <row r="175" spans="1:2" x14ac:dyDescent="0.4">
      <c r="A175" s="23"/>
      <c r="B175" s="24"/>
    </row>
    <row r="176" spans="1:2" x14ac:dyDescent="0.4">
      <c r="A176" s="23"/>
      <c r="B176" s="24"/>
    </row>
    <row r="177" spans="1:2" x14ac:dyDescent="0.4">
      <c r="A177" s="23"/>
      <c r="B177" s="24"/>
    </row>
    <row r="178" spans="1:2" x14ac:dyDescent="0.4">
      <c r="A178" s="23"/>
      <c r="B178" s="24"/>
    </row>
    <row r="179" spans="1:2" x14ac:dyDescent="0.4">
      <c r="A179" s="23"/>
      <c r="B179" s="24"/>
    </row>
    <row r="180" spans="1:2" x14ac:dyDescent="0.4">
      <c r="A180" s="23"/>
      <c r="B180" s="24"/>
    </row>
    <row r="181" spans="1:2" x14ac:dyDescent="0.4">
      <c r="A181" s="23"/>
      <c r="B181" s="24"/>
    </row>
    <row r="182" spans="1:2" x14ac:dyDescent="0.4">
      <c r="A182" s="23"/>
      <c r="B182" s="24"/>
    </row>
    <row r="183" spans="1:2" x14ac:dyDescent="0.4">
      <c r="A183" s="23"/>
      <c r="B183" s="24"/>
    </row>
    <row r="184" spans="1:2" x14ac:dyDescent="0.4">
      <c r="A184" s="23"/>
      <c r="B184" s="24"/>
    </row>
    <row r="185" spans="1:2" x14ac:dyDescent="0.4">
      <c r="A185" s="23"/>
      <c r="B185" s="24"/>
    </row>
    <row r="186" spans="1:2" x14ac:dyDescent="0.4">
      <c r="A186" s="23"/>
      <c r="B186" s="24"/>
    </row>
    <row r="187" spans="1:2" x14ac:dyDescent="0.4">
      <c r="A187" s="23"/>
      <c r="B187" s="24"/>
    </row>
    <row r="188" spans="1:2" x14ac:dyDescent="0.4">
      <c r="A188" s="23"/>
      <c r="B188" s="24"/>
    </row>
    <row r="189" spans="1:2" x14ac:dyDescent="0.4">
      <c r="A189" s="23"/>
      <c r="B189" s="24"/>
    </row>
    <row r="190" spans="1:2" x14ac:dyDescent="0.4">
      <c r="A190" s="23"/>
      <c r="B190" s="24"/>
    </row>
    <row r="191" spans="1:2" x14ac:dyDescent="0.4">
      <c r="A191" s="23"/>
      <c r="B191" s="24"/>
    </row>
    <row r="192" spans="1:2" x14ac:dyDescent="0.4">
      <c r="A192" s="23"/>
      <c r="B192" s="24"/>
    </row>
    <row r="193" spans="1:2" x14ac:dyDescent="0.4">
      <c r="A193" s="23"/>
      <c r="B193" s="24"/>
    </row>
    <row r="194" spans="1:2" x14ac:dyDescent="0.4">
      <c r="A194" s="23"/>
      <c r="B194" s="24"/>
    </row>
    <row r="195" spans="1:2" x14ac:dyDescent="0.4">
      <c r="A195" s="23"/>
      <c r="B195" s="24"/>
    </row>
    <row r="196" spans="1:2" x14ac:dyDescent="0.4">
      <c r="A196" s="23"/>
      <c r="B196" s="24"/>
    </row>
    <row r="197" spans="1:2" x14ac:dyDescent="0.4">
      <c r="A197" s="23"/>
      <c r="B197" s="24"/>
    </row>
    <row r="198" spans="1:2" x14ac:dyDescent="0.4">
      <c r="A198" s="23"/>
      <c r="B198" s="24"/>
    </row>
    <row r="199" spans="1:2" x14ac:dyDescent="0.4">
      <c r="A199" s="23"/>
      <c r="B199" s="24"/>
    </row>
    <row r="200" spans="1:2" x14ac:dyDescent="0.4">
      <c r="A200" s="23"/>
      <c r="B200" s="24"/>
    </row>
    <row r="201" spans="1:2" x14ac:dyDescent="0.4">
      <c r="A201" s="23"/>
      <c r="B201" s="24"/>
    </row>
    <row r="202" spans="1:2" x14ac:dyDescent="0.4">
      <c r="A202" s="23"/>
      <c r="B202" s="24"/>
    </row>
    <row r="203" spans="1:2" x14ac:dyDescent="0.4">
      <c r="A203" s="23"/>
      <c r="B203" s="24"/>
    </row>
    <row r="204" spans="1:2" x14ac:dyDescent="0.4">
      <c r="A204" s="23"/>
      <c r="B204" s="24"/>
    </row>
    <row r="205" spans="1:2" x14ac:dyDescent="0.4">
      <c r="A205" s="23"/>
      <c r="B205" s="24"/>
    </row>
    <row r="206" spans="1:2" x14ac:dyDescent="0.4">
      <c r="A206" s="23"/>
      <c r="B206" s="24"/>
    </row>
    <row r="207" spans="1:2" x14ac:dyDescent="0.4">
      <c r="A207" s="23"/>
      <c r="B207" s="24"/>
    </row>
    <row r="208" spans="1:2" x14ac:dyDescent="0.4">
      <c r="A208" s="23"/>
      <c r="B208" s="24"/>
    </row>
    <row r="209" spans="1:2" x14ac:dyDescent="0.4">
      <c r="A209" s="23"/>
      <c r="B209" s="24"/>
    </row>
    <row r="210" spans="1:2" x14ac:dyDescent="0.4">
      <c r="A210" s="23"/>
      <c r="B210" s="24"/>
    </row>
    <row r="211" spans="1:2" x14ac:dyDescent="0.4">
      <c r="A211" s="23"/>
      <c r="B211" s="24"/>
    </row>
    <row r="212" spans="1:2" x14ac:dyDescent="0.4">
      <c r="A212" s="23"/>
      <c r="B212" s="24"/>
    </row>
    <row r="213" spans="1:2" x14ac:dyDescent="0.4">
      <c r="A213" s="23"/>
      <c r="B213" s="24"/>
    </row>
    <row r="214" spans="1:2" x14ac:dyDescent="0.4">
      <c r="A214" s="23"/>
      <c r="B214" s="24"/>
    </row>
    <row r="215" spans="1:2" x14ac:dyDescent="0.4">
      <c r="A215" s="23"/>
      <c r="B215" s="24"/>
    </row>
    <row r="216" spans="1:2" x14ac:dyDescent="0.4">
      <c r="A216" s="23"/>
      <c r="B216" s="24"/>
    </row>
    <row r="217" spans="1:2" x14ac:dyDescent="0.4">
      <c r="A217" s="23"/>
      <c r="B217" s="24"/>
    </row>
    <row r="218" spans="1:2" x14ac:dyDescent="0.4">
      <c r="A218" s="23"/>
      <c r="B218" s="24"/>
    </row>
    <row r="219" spans="1:2" x14ac:dyDescent="0.4">
      <c r="A219" s="23"/>
      <c r="B219" s="24"/>
    </row>
    <row r="220" spans="1:2" x14ac:dyDescent="0.4">
      <c r="A220" s="23"/>
      <c r="B220" s="24"/>
    </row>
    <row r="221" spans="1:2" x14ac:dyDescent="0.4">
      <c r="A221" s="23"/>
      <c r="B221" s="24"/>
    </row>
    <row r="222" spans="1:2" x14ac:dyDescent="0.4">
      <c r="A222" s="23"/>
      <c r="B222" s="24"/>
    </row>
    <row r="223" spans="1:2" x14ac:dyDescent="0.4">
      <c r="A223" s="23"/>
      <c r="B223" s="24"/>
    </row>
    <row r="224" spans="1:2" x14ac:dyDescent="0.4">
      <c r="A224" s="23"/>
      <c r="B224" s="24"/>
    </row>
    <row r="225" spans="1:2" x14ac:dyDescent="0.4">
      <c r="A225" s="23"/>
      <c r="B225" s="24"/>
    </row>
    <row r="226" spans="1:2" x14ac:dyDescent="0.4">
      <c r="A226" s="23"/>
      <c r="B226" s="24"/>
    </row>
    <row r="227" spans="1:2" x14ac:dyDescent="0.4">
      <c r="A227" s="23"/>
      <c r="B227" s="24"/>
    </row>
    <row r="228" spans="1:2" x14ac:dyDescent="0.4">
      <c r="A228" s="23"/>
      <c r="B228" s="24"/>
    </row>
    <row r="229" spans="1:2" x14ac:dyDescent="0.4">
      <c r="A229" s="23"/>
      <c r="B229" s="24"/>
    </row>
    <row r="230" spans="1:2" x14ac:dyDescent="0.4">
      <c r="A230" s="23"/>
      <c r="B230" s="24"/>
    </row>
    <row r="231" spans="1:2" x14ac:dyDescent="0.4">
      <c r="A231" s="23"/>
      <c r="B231" s="24"/>
    </row>
    <row r="232" spans="1:2" x14ac:dyDescent="0.4">
      <c r="A232" s="23"/>
      <c r="B232" s="24"/>
    </row>
    <row r="233" spans="1:2" x14ac:dyDescent="0.4">
      <c r="A233" s="23"/>
      <c r="B233" s="24"/>
    </row>
    <row r="234" spans="1:2" x14ac:dyDescent="0.4">
      <c r="A234" s="23"/>
      <c r="B234" s="24"/>
    </row>
    <row r="235" spans="1:2" x14ac:dyDescent="0.4">
      <c r="A235" s="23"/>
      <c r="B235" s="24"/>
    </row>
    <row r="236" spans="1:2" x14ac:dyDescent="0.4">
      <c r="A236" s="23"/>
      <c r="B236" s="24"/>
    </row>
    <row r="237" spans="1:2" x14ac:dyDescent="0.4">
      <c r="A237" s="23"/>
      <c r="B237" s="24"/>
    </row>
    <row r="238" spans="1:2" x14ac:dyDescent="0.4">
      <c r="A238" s="23"/>
      <c r="B238" s="24"/>
    </row>
    <row r="239" spans="1:2" x14ac:dyDescent="0.4">
      <c r="A239" s="23"/>
      <c r="B239" s="24"/>
    </row>
    <row r="240" spans="1:2" x14ac:dyDescent="0.4">
      <c r="A240" s="23"/>
      <c r="B240" s="24"/>
    </row>
    <row r="241" spans="1:2" x14ac:dyDescent="0.4">
      <c r="A241" s="23"/>
      <c r="B241" s="24"/>
    </row>
    <row r="242" spans="1:2" x14ac:dyDescent="0.4">
      <c r="A242" s="23"/>
      <c r="B242" s="24"/>
    </row>
    <row r="243" spans="1:2" x14ac:dyDescent="0.4">
      <c r="A243" s="23"/>
      <c r="B243" s="24"/>
    </row>
    <row r="244" spans="1:2" x14ac:dyDescent="0.4">
      <c r="A244" s="23"/>
      <c r="B244" s="24"/>
    </row>
    <row r="245" spans="1:2" x14ac:dyDescent="0.4">
      <c r="A245" s="23"/>
      <c r="B245" s="24"/>
    </row>
    <row r="246" spans="1:2" x14ac:dyDescent="0.4">
      <c r="A246" s="23"/>
      <c r="B246" s="24"/>
    </row>
    <row r="247" spans="1:2" x14ac:dyDescent="0.4">
      <c r="A247" s="23"/>
      <c r="B247" s="24"/>
    </row>
    <row r="248" spans="1:2" x14ac:dyDescent="0.4">
      <c r="A248" s="23"/>
      <c r="B248" s="24"/>
    </row>
    <row r="249" spans="1:2" x14ac:dyDescent="0.4">
      <c r="A249" s="23"/>
      <c r="B249" s="24"/>
    </row>
    <row r="250" spans="1:2" x14ac:dyDescent="0.4">
      <c r="A250" s="23"/>
      <c r="B250" s="24"/>
    </row>
    <row r="251" spans="1:2" x14ac:dyDescent="0.4">
      <c r="A251" s="23"/>
      <c r="B251" s="24"/>
    </row>
    <row r="252" spans="1:2" x14ac:dyDescent="0.4">
      <c r="A252" s="23"/>
      <c r="B252" s="24"/>
    </row>
    <row r="253" spans="1:2" x14ac:dyDescent="0.4">
      <c r="A253" s="23"/>
      <c r="B253" s="24"/>
    </row>
    <row r="254" spans="1:2" x14ac:dyDescent="0.4">
      <c r="A254" s="23"/>
      <c r="B254" s="24"/>
    </row>
    <row r="255" spans="1:2" x14ac:dyDescent="0.4">
      <c r="A255" s="23"/>
      <c r="B255" s="24"/>
    </row>
    <row r="256" spans="1:2" x14ac:dyDescent="0.4">
      <c r="A256" s="23"/>
      <c r="B256" s="24"/>
    </row>
    <row r="257" spans="1:2" x14ac:dyDescent="0.4">
      <c r="A257" s="23"/>
      <c r="B257" s="24"/>
    </row>
    <row r="258" spans="1:2" x14ac:dyDescent="0.4">
      <c r="A258" s="23"/>
      <c r="B258" s="24"/>
    </row>
    <row r="259" spans="1:2" x14ac:dyDescent="0.4">
      <c r="A259" s="23"/>
      <c r="B259" s="24"/>
    </row>
    <row r="260" spans="1:2" x14ac:dyDescent="0.4">
      <c r="A260" s="23"/>
      <c r="B260" s="24"/>
    </row>
    <row r="261" spans="1:2" x14ac:dyDescent="0.4">
      <c r="A261" s="23"/>
      <c r="B261" s="24"/>
    </row>
    <row r="262" spans="1:2" x14ac:dyDescent="0.4">
      <c r="A262" s="23"/>
      <c r="B262" s="24"/>
    </row>
    <row r="263" spans="1:2" x14ac:dyDescent="0.4">
      <c r="A263" s="23"/>
      <c r="B263" s="24"/>
    </row>
    <row r="264" spans="1:2" x14ac:dyDescent="0.4">
      <c r="A264" s="23"/>
      <c r="B264" s="24"/>
    </row>
    <row r="265" spans="1:2" x14ac:dyDescent="0.4">
      <c r="A265" s="23"/>
      <c r="B265" s="24"/>
    </row>
    <row r="266" spans="1:2" x14ac:dyDescent="0.4">
      <c r="A266" s="23"/>
      <c r="B266" s="24"/>
    </row>
    <row r="267" spans="1:2" x14ac:dyDescent="0.4">
      <c r="A267" s="23"/>
      <c r="B267" s="24"/>
    </row>
    <row r="268" spans="1:2" x14ac:dyDescent="0.4">
      <c r="A268" s="23"/>
      <c r="B268" s="24"/>
    </row>
    <row r="269" spans="1:2" x14ac:dyDescent="0.4">
      <c r="A269" s="23"/>
      <c r="B269" s="24"/>
    </row>
    <row r="270" spans="1:2" x14ac:dyDescent="0.4">
      <c r="A270" s="23"/>
      <c r="B270" s="24"/>
    </row>
    <row r="271" spans="1:2" x14ac:dyDescent="0.4">
      <c r="A271" s="23"/>
      <c r="B271" s="24"/>
    </row>
    <row r="272" spans="1:2" x14ac:dyDescent="0.4">
      <c r="A272" s="23"/>
      <c r="B272" s="24"/>
    </row>
    <row r="273" spans="1:2" x14ac:dyDescent="0.4">
      <c r="A273" s="23"/>
      <c r="B273" s="24"/>
    </row>
    <row r="274" spans="1:2" x14ac:dyDescent="0.4">
      <c r="A274" s="23"/>
      <c r="B274" s="24"/>
    </row>
    <row r="275" spans="1:2" x14ac:dyDescent="0.4">
      <c r="A275" s="23"/>
      <c r="B275" s="24"/>
    </row>
    <row r="276" spans="1:2" x14ac:dyDescent="0.4">
      <c r="A276" s="23"/>
      <c r="B276" s="24"/>
    </row>
    <row r="277" spans="1:2" x14ac:dyDescent="0.4">
      <c r="A277" s="23"/>
      <c r="B277" s="24"/>
    </row>
    <row r="278" spans="1:2" x14ac:dyDescent="0.4">
      <c r="A278" s="23"/>
      <c r="B278" s="24"/>
    </row>
    <row r="279" spans="1:2" x14ac:dyDescent="0.4">
      <c r="A279" s="23"/>
      <c r="B279" s="24"/>
    </row>
    <row r="280" spans="1:2" x14ac:dyDescent="0.4">
      <c r="A280" s="23"/>
      <c r="B280" s="24"/>
    </row>
    <row r="281" spans="1:2" x14ac:dyDescent="0.4">
      <c r="A281" s="23"/>
      <c r="B281" s="24"/>
    </row>
    <row r="282" spans="1:2" x14ac:dyDescent="0.4">
      <c r="A282" s="23"/>
      <c r="B282" s="24"/>
    </row>
    <row r="283" spans="1:2" x14ac:dyDescent="0.4">
      <c r="A283" s="23"/>
      <c r="B283" s="24"/>
    </row>
    <row r="284" spans="1:2" x14ac:dyDescent="0.4">
      <c r="A284" s="23"/>
      <c r="B284" s="24"/>
    </row>
    <row r="285" spans="1:2" x14ac:dyDescent="0.4">
      <c r="A285" s="23"/>
      <c r="B285" s="24"/>
    </row>
    <row r="286" spans="1:2" x14ac:dyDescent="0.4">
      <c r="A286" s="23"/>
      <c r="B286" s="24"/>
    </row>
    <row r="287" spans="1:2" x14ac:dyDescent="0.4">
      <c r="A287" s="23"/>
      <c r="B287" s="24"/>
    </row>
    <row r="288" spans="1:2" x14ac:dyDescent="0.4">
      <c r="A288" s="23"/>
      <c r="B288" s="24"/>
    </row>
    <row r="289" spans="1:2" x14ac:dyDescent="0.4">
      <c r="A289" s="23"/>
      <c r="B289" s="24"/>
    </row>
    <row r="290" spans="1:2" x14ac:dyDescent="0.4">
      <c r="A290" s="23"/>
      <c r="B290" s="24"/>
    </row>
    <row r="291" spans="1:2" x14ac:dyDescent="0.4">
      <c r="A291" s="23"/>
      <c r="B291" s="24"/>
    </row>
    <row r="292" spans="1:2" x14ac:dyDescent="0.4">
      <c r="A292" s="23"/>
      <c r="B292" s="24"/>
    </row>
    <row r="293" spans="1:2" x14ac:dyDescent="0.4">
      <c r="A293" s="23"/>
      <c r="B293" s="24"/>
    </row>
    <row r="294" spans="1:2" x14ac:dyDescent="0.4">
      <c r="A294" s="23"/>
      <c r="B294" s="24"/>
    </row>
    <row r="295" spans="1:2" x14ac:dyDescent="0.4">
      <c r="A295" s="23"/>
      <c r="B295" s="24"/>
    </row>
    <row r="296" spans="1:2" x14ac:dyDescent="0.4">
      <c r="A296" s="23"/>
      <c r="B296" s="24"/>
    </row>
    <row r="297" spans="1:2" x14ac:dyDescent="0.4">
      <c r="A297" s="23"/>
      <c r="B297" s="24"/>
    </row>
    <row r="298" spans="1:2" x14ac:dyDescent="0.4">
      <c r="A298" s="23"/>
      <c r="B298" s="24"/>
    </row>
    <row r="299" spans="1:2" x14ac:dyDescent="0.4">
      <c r="A299" s="23"/>
      <c r="B299" s="24"/>
    </row>
    <row r="300" spans="1:2" x14ac:dyDescent="0.4">
      <c r="A300" s="23"/>
      <c r="B300" s="24"/>
    </row>
    <row r="301" spans="1:2" x14ac:dyDescent="0.4">
      <c r="A301" s="23"/>
      <c r="B301" s="24"/>
    </row>
    <row r="302" spans="1:2" x14ac:dyDescent="0.4">
      <c r="A302" s="23"/>
      <c r="B302" s="24"/>
    </row>
    <row r="303" spans="1:2" x14ac:dyDescent="0.4">
      <c r="A303" s="23"/>
      <c r="B303" s="24"/>
    </row>
    <row r="304" spans="1:2" x14ac:dyDescent="0.4">
      <c r="A304" s="23"/>
      <c r="B304" s="24"/>
    </row>
    <row r="305" spans="1:2" x14ac:dyDescent="0.4">
      <c r="A305" s="23"/>
      <c r="B305" s="24"/>
    </row>
    <row r="306" spans="1:2" x14ac:dyDescent="0.4">
      <c r="A306" s="23"/>
      <c r="B306" s="24"/>
    </row>
    <row r="307" spans="1:2" x14ac:dyDescent="0.4">
      <c r="A307" s="23"/>
      <c r="B307" s="24"/>
    </row>
    <row r="308" spans="1:2" x14ac:dyDescent="0.4">
      <c r="A308" s="23"/>
      <c r="B308" s="24"/>
    </row>
    <row r="309" spans="1:2" x14ac:dyDescent="0.4">
      <c r="A309" s="23"/>
      <c r="B309" s="24"/>
    </row>
    <row r="310" spans="1:2" x14ac:dyDescent="0.4">
      <c r="A310" s="23"/>
      <c r="B310" s="24"/>
    </row>
    <row r="311" spans="1:2" x14ac:dyDescent="0.4">
      <c r="A311" s="23"/>
      <c r="B311" s="24"/>
    </row>
    <row r="312" spans="1:2" x14ac:dyDescent="0.4">
      <c r="A312" s="23"/>
      <c r="B312" s="24"/>
    </row>
    <row r="313" spans="1:2" x14ac:dyDescent="0.4">
      <c r="A313" s="23"/>
      <c r="B313" s="24"/>
    </row>
    <row r="314" spans="1:2" x14ac:dyDescent="0.4">
      <c r="A314" s="23"/>
      <c r="B314" s="24"/>
    </row>
    <row r="315" spans="1:2" x14ac:dyDescent="0.4">
      <c r="A315" s="23"/>
      <c r="B315" s="24"/>
    </row>
    <row r="316" spans="1:2" x14ac:dyDescent="0.4">
      <c r="A316" s="23"/>
      <c r="B316" s="24"/>
    </row>
    <row r="317" spans="1:2" x14ac:dyDescent="0.4">
      <c r="A317" s="23"/>
      <c r="B317" s="24"/>
    </row>
    <row r="318" spans="1:2" x14ac:dyDescent="0.4">
      <c r="A318" s="23"/>
      <c r="B318" s="24"/>
    </row>
    <row r="319" spans="1:2" x14ac:dyDescent="0.4">
      <c r="A319" s="23"/>
      <c r="B319" s="24"/>
    </row>
    <row r="320" spans="1:2" x14ac:dyDescent="0.4">
      <c r="A320" s="23"/>
      <c r="B320" s="24"/>
    </row>
    <row r="321" spans="1:2" x14ac:dyDescent="0.4">
      <c r="A321" s="23"/>
      <c r="B321" s="24"/>
    </row>
    <row r="322" spans="1:2" x14ac:dyDescent="0.4">
      <c r="A322" s="23"/>
      <c r="B322" s="24"/>
    </row>
    <row r="323" spans="1:2" x14ac:dyDescent="0.4">
      <c r="A323" s="23"/>
      <c r="B323" s="24"/>
    </row>
    <row r="324" spans="1:2" x14ac:dyDescent="0.4">
      <c r="A324" s="23"/>
      <c r="B324" s="24"/>
    </row>
    <row r="325" spans="1:2" x14ac:dyDescent="0.4">
      <c r="A325" s="23"/>
      <c r="B325" s="24"/>
    </row>
    <row r="326" spans="1:2" x14ac:dyDescent="0.4">
      <c r="A326" s="23"/>
      <c r="B326" s="24"/>
    </row>
    <row r="327" spans="1:2" x14ac:dyDescent="0.4">
      <c r="A327" s="23"/>
      <c r="B327" s="24"/>
    </row>
    <row r="328" spans="1:2" x14ac:dyDescent="0.4">
      <c r="A328" s="23"/>
      <c r="B328" s="24"/>
    </row>
    <row r="329" spans="1:2" x14ac:dyDescent="0.4">
      <c r="A329" s="23"/>
      <c r="B329" s="24"/>
    </row>
    <row r="330" spans="1:2" x14ac:dyDescent="0.4">
      <c r="A330" s="23"/>
      <c r="B330" s="24"/>
    </row>
    <row r="331" spans="1:2" x14ac:dyDescent="0.4">
      <c r="A331" s="23"/>
      <c r="B331" s="24"/>
    </row>
    <row r="332" spans="1:2" x14ac:dyDescent="0.4">
      <c r="A332" s="23"/>
      <c r="B332" s="24"/>
    </row>
    <row r="333" spans="1:2" x14ac:dyDescent="0.4">
      <c r="A333" s="23"/>
      <c r="B333" s="24"/>
    </row>
    <row r="334" spans="1:2" x14ac:dyDescent="0.4">
      <c r="A334" s="23"/>
      <c r="B334" s="24"/>
    </row>
    <row r="335" spans="1:2" x14ac:dyDescent="0.4">
      <c r="A335" s="23"/>
      <c r="B335" s="24"/>
    </row>
    <row r="336" spans="1:2" x14ac:dyDescent="0.4">
      <c r="A336" s="23"/>
      <c r="B336" s="24"/>
    </row>
    <row r="337" spans="1:2" x14ac:dyDescent="0.4">
      <c r="A337" s="23"/>
      <c r="B337" s="24"/>
    </row>
    <row r="338" spans="1:2" x14ac:dyDescent="0.4">
      <c r="A338" s="23"/>
      <c r="B338" s="24"/>
    </row>
    <row r="339" spans="1:2" x14ac:dyDescent="0.4">
      <c r="A339" s="23"/>
      <c r="B339" s="24"/>
    </row>
    <row r="340" spans="1:2" x14ac:dyDescent="0.4">
      <c r="A340" s="23"/>
      <c r="B340" s="24"/>
    </row>
    <row r="341" spans="1:2" x14ac:dyDescent="0.4">
      <c r="A341" s="23"/>
      <c r="B341" s="24"/>
    </row>
    <row r="342" spans="1:2" x14ac:dyDescent="0.4">
      <c r="A342" s="23"/>
      <c r="B342" s="24"/>
    </row>
    <row r="343" spans="1:2" x14ac:dyDescent="0.4">
      <c r="A343" s="23"/>
      <c r="B343" s="24"/>
    </row>
    <row r="344" spans="1:2" x14ac:dyDescent="0.4">
      <c r="A344" s="23"/>
      <c r="B344" s="24"/>
    </row>
    <row r="345" spans="1:2" x14ac:dyDescent="0.4">
      <c r="A345" s="23"/>
      <c r="B345" s="24"/>
    </row>
    <row r="346" spans="1:2" x14ac:dyDescent="0.4">
      <c r="A346" s="23"/>
      <c r="B346" s="24"/>
    </row>
    <row r="347" spans="1:2" x14ac:dyDescent="0.4">
      <c r="A347" s="23"/>
      <c r="B347" s="24"/>
    </row>
    <row r="348" spans="1:2" x14ac:dyDescent="0.4">
      <c r="A348" s="23"/>
      <c r="B348" s="24"/>
    </row>
    <row r="349" spans="1:2" x14ac:dyDescent="0.4">
      <c r="A349" s="23"/>
      <c r="B349" s="24"/>
    </row>
    <row r="350" spans="1:2" x14ac:dyDescent="0.4">
      <c r="A350" s="23"/>
      <c r="B350" s="24"/>
    </row>
    <row r="351" spans="1:2" x14ac:dyDescent="0.4">
      <c r="A351" s="23"/>
      <c r="B351" s="24"/>
    </row>
    <row r="352" spans="1:2" x14ac:dyDescent="0.4">
      <c r="A352" s="23"/>
      <c r="B352" s="24"/>
    </row>
    <row r="353" spans="1:2" x14ac:dyDescent="0.4">
      <c r="A353" s="23"/>
      <c r="B353" s="24"/>
    </row>
    <row r="354" spans="1:2" x14ac:dyDescent="0.4">
      <c r="A354" s="23"/>
      <c r="B354" s="24"/>
    </row>
    <row r="355" spans="1:2" x14ac:dyDescent="0.4">
      <c r="A355" s="23"/>
      <c r="B355" s="24"/>
    </row>
    <row r="356" spans="1:2" x14ac:dyDescent="0.4">
      <c r="A356" s="23"/>
      <c r="B356" s="24"/>
    </row>
    <row r="357" spans="1:2" x14ac:dyDescent="0.4">
      <c r="A357" s="23"/>
      <c r="B357" s="24"/>
    </row>
    <row r="358" spans="1:2" x14ac:dyDescent="0.4">
      <c r="A358" s="23"/>
      <c r="B358" s="24"/>
    </row>
    <row r="359" spans="1:2" x14ac:dyDescent="0.4">
      <c r="A359" s="23"/>
      <c r="B359" s="24"/>
    </row>
    <row r="360" spans="1:2" x14ac:dyDescent="0.4">
      <c r="A360" s="23"/>
      <c r="B360" s="24"/>
    </row>
    <row r="361" spans="1:2" x14ac:dyDescent="0.4">
      <c r="A361" s="23"/>
      <c r="B361" s="24"/>
    </row>
    <row r="362" spans="1:2" x14ac:dyDescent="0.4">
      <c r="A362" s="23"/>
      <c r="B362" s="24"/>
    </row>
    <row r="363" spans="1:2" x14ac:dyDescent="0.4">
      <c r="A363" s="23"/>
      <c r="B363" s="24"/>
    </row>
    <row r="364" spans="1:2" x14ac:dyDescent="0.4">
      <c r="A364" s="23"/>
      <c r="B364" s="24"/>
    </row>
    <row r="365" spans="1:2" x14ac:dyDescent="0.4">
      <c r="A365" s="23"/>
      <c r="B365" s="24"/>
    </row>
    <row r="366" spans="1:2" x14ac:dyDescent="0.4">
      <c r="A366" s="23"/>
      <c r="B366" s="24"/>
    </row>
    <row r="367" spans="1:2" x14ac:dyDescent="0.4">
      <c r="A367" s="23"/>
      <c r="B367" s="24"/>
    </row>
    <row r="368" spans="1:2" x14ac:dyDescent="0.4">
      <c r="A368" s="23"/>
      <c r="B368" s="24"/>
    </row>
    <row r="369" spans="1:2" x14ac:dyDescent="0.4">
      <c r="A369" s="23"/>
      <c r="B369" s="24"/>
    </row>
    <row r="370" spans="1:2" x14ac:dyDescent="0.4">
      <c r="A370" s="23"/>
      <c r="B370" s="24"/>
    </row>
    <row r="371" spans="1:2" x14ac:dyDescent="0.4">
      <c r="A371" s="23"/>
      <c r="B371" s="24"/>
    </row>
    <row r="372" spans="1:2" x14ac:dyDescent="0.4">
      <c r="A372" s="23"/>
      <c r="B372" s="24"/>
    </row>
    <row r="373" spans="1:2" x14ac:dyDescent="0.4">
      <c r="A373" s="23"/>
      <c r="B373" s="24"/>
    </row>
    <row r="374" spans="1:2" x14ac:dyDescent="0.4">
      <c r="A374" s="23"/>
      <c r="B374" s="24"/>
    </row>
    <row r="375" spans="1:2" x14ac:dyDescent="0.4">
      <c r="A375" s="23"/>
      <c r="B375" s="24"/>
    </row>
    <row r="376" spans="1:2" x14ac:dyDescent="0.4">
      <c r="A376" s="23"/>
      <c r="B376" s="24"/>
    </row>
    <row r="377" spans="1:2" x14ac:dyDescent="0.4">
      <c r="A377" s="23"/>
      <c r="B377" s="24"/>
    </row>
    <row r="378" spans="1:2" x14ac:dyDescent="0.4">
      <c r="A378" s="23"/>
      <c r="B378" s="24"/>
    </row>
    <row r="379" spans="1:2" x14ac:dyDescent="0.4">
      <c r="A379" s="23"/>
      <c r="B379" s="24"/>
    </row>
    <row r="380" spans="1:2" x14ac:dyDescent="0.4">
      <c r="A380" s="23"/>
      <c r="B380" s="24"/>
    </row>
    <row r="381" spans="1:2" x14ac:dyDescent="0.4">
      <c r="A381" s="23"/>
      <c r="B381" s="24"/>
    </row>
    <row r="382" spans="1:2" x14ac:dyDescent="0.4">
      <c r="A382" s="23"/>
      <c r="B382" s="24"/>
    </row>
    <row r="383" spans="1:2" x14ac:dyDescent="0.4">
      <c r="A383" s="23"/>
      <c r="B383" s="24"/>
    </row>
    <row r="384" spans="1:2" x14ac:dyDescent="0.4">
      <c r="A384" s="23"/>
      <c r="B384" s="24"/>
    </row>
    <row r="385" spans="1:2" x14ac:dyDescent="0.4">
      <c r="A385" s="23"/>
      <c r="B385" s="24"/>
    </row>
    <row r="386" spans="1:2" x14ac:dyDescent="0.4">
      <c r="A386" s="23"/>
      <c r="B386" s="24"/>
    </row>
    <row r="387" spans="1:2" x14ac:dyDescent="0.4">
      <c r="A387" s="23"/>
      <c r="B387" s="24"/>
    </row>
    <row r="388" spans="1:2" x14ac:dyDescent="0.4">
      <c r="A388" s="23"/>
      <c r="B388" s="24"/>
    </row>
    <row r="389" spans="1:2" x14ac:dyDescent="0.4">
      <c r="A389" s="23"/>
      <c r="B389" s="24"/>
    </row>
    <row r="390" spans="1:2" x14ac:dyDescent="0.4">
      <c r="A390" s="23"/>
      <c r="B390" s="24"/>
    </row>
    <row r="391" spans="1:2" x14ac:dyDescent="0.4">
      <c r="A391" s="23"/>
      <c r="B391" s="24"/>
    </row>
    <row r="392" spans="1:2" x14ac:dyDescent="0.4">
      <c r="A392" s="23"/>
      <c r="B392" s="24"/>
    </row>
    <row r="393" spans="1:2" x14ac:dyDescent="0.4">
      <c r="A393" s="23"/>
      <c r="B393" s="24"/>
    </row>
    <row r="394" spans="1:2" x14ac:dyDescent="0.4">
      <c r="A394" s="23"/>
      <c r="B394" s="24"/>
    </row>
    <row r="395" spans="1:2" x14ac:dyDescent="0.4">
      <c r="A395" s="23"/>
      <c r="B395" s="24"/>
    </row>
    <row r="396" spans="1:2" x14ac:dyDescent="0.4">
      <c r="A396" s="23"/>
      <c r="B396" s="24"/>
    </row>
    <row r="397" spans="1:2" x14ac:dyDescent="0.4">
      <c r="A397" s="23"/>
      <c r="B397" s="24"/>
    </row>
    <row r="398" spans="1:2" x14ac:dyDescent="0.4">
      <c r="A398" s="23"/>
      <c r="B398" s="24"/>
    </row>
    <row r="399" spans="1:2" x14ac:dyDescent="0.4">
      <c r="A399" s="23"/>
      <c r="B399" s="24"/>
    </row>
    <row r="400" spans="1:2" x14ac:dyDescent="0.4">
      <c r="A400" s="23"/>
      <c r="B400" s="24"/>
    </row>
    <row r="401" spans="1:2" x14ac:dyDescent="0.4">
      <c r="A401" s="23"/>
      <c r="B401" s="24"/>
    </row>
    <row r="402" spans="1:2" x14ac:dyDescent="0.4">
      <c r="A402" s="23"/>
      <c r="B402" s="24"/>
    </row>
    <row r="403" spans="1:2" x14ac:dyDescent="0.4">
      <c r="A403" s="23"/>
      <c r="B403" s="24"/>
    </row>
    <row r="404" spans="1:2" x14ac:dyDescent="0.4">
      <c r="A404" s="23"/>
      <c r="B404" s="24"/>
    </row>
    <row r="405" spans="1:2" x14ac:dyDescent="0.4">
      <c r="A405" s="23"/>
      <c r="B405" s="24"/>
    </row>
    <row r="406" spans="1:2" x14ac:dyDescent="0.4">
      <c r="A406" s="23"/>
      <c r="B406" s="24"/>
    </row>
    <row r="407" spans="1:2" x14ac:dyDescent="0.4">
      <c r="A407" s="23"/>
      <c r="B407" s="24"/>
    </row>
    <row r="408" spans="1:2" x14ac:dyDescent="0.4">
      <c r="A408" s="23"/>
      <c r="B408" s="24"/>
    </row>
    <row r="409" spans="1:2" x14ac:dyDescent="0.4">
      <c r="A409" s="23"/>
      <c r="B409" s="24"/>
    </row>
    <row r="410" spans="1:2" x14ac:dyDescent="0.4">
      <c r="A410" s="23"/>
      <c r="B410" s="24"/>
    </row>
    <row r="411" spans="1:2" x14ac:dyDescent="0.4">
      <c r="A411" s="23"/>
      <c r="B411" s="24"/>
    </row>
    <row r="412" spans="1:2" x14ac:dyDescent="0.4">
      <c r="A412" s="23"/>
      <c r="B412" s="24"/>
    </row>
    <row r="413" spans="1:2" x14ac:dyDescent="0.4">
      <c r="A413" s="23"/>
      <c r="B413" s="24"/>
    </row>
    <row r="414" spans="1:2" x14ac:dyDescent="0.4">
      <c r="A414" s="23"/>
      <c r="B414" s="24"/>
    </row>
    <row r="415" spans="1:2" x14ac:dyDescent="0.4">
      <c r="A415" s="23"/>
      <c r="B415" s="24"/>
    </row>
    <row r="416" spans="1:2" x14ac:dyDescent="0.4">
      <c r="A416" s="23"/>
      <c r="B416" s="24"/>
    </row>
    <row r="417" spans="1:2" x14ac:dyDescent="0.4">
      <c r="A417" s="23"/>
      <c r="B417" s="24"/>
    </row>
    <row r="418" spans="1:2" x14ac:dyDescent="0.4">
      <c r="A418" s="23"/>
      <c r="B418" s="24"/>
    </row>
    <row r="419" spans="1:2" x14ac:dyDescent="0.4">
      <c r="A419" s="23"/>
      <c r="B419" s="24"/>
    </row>
    <row r="420" spans="1:2" x14ac:dyDescent="0.4">
      <c r="A420" s="23"/>
      <c r="B420" s="24"/>
    </row>
    <row r="421" spans="1:2" x14ac:dyDescent="0.4">
      <c r="A421" s="23"/>
      <c r="B421" s="24"/>
    </row>
    <row r="422" spans="1:2" x14ac:dyDescent="0.4">
      <c r="A422" s="23"/>
      <c r="B422" s="24"/>
    </row>
    <row r="423" spans="1:2" x14ac:dyDescent="0.4">
      <c r="A423" s="23"/>
      <c r="B423" s="24"/>
    </row>
    <row r="424" spans="1:2" x14ac:dyDescent="0.4">
      <c r="A424" s="23"/>
      <c r="B424" s="24"/>
    </row>
    <row r="425" spans="1:2" x14ac:dyDescent="0.4">
      <c r="A425" s="23"/>
      <c r="B425" s="24"/>
    </row>
    <row r="426" spans="1:2" x14ac:dyDescent="0.4">
      <c r="A426" s="23"/>
      <c r="B426" s="24"/>
    </row>
    <row r="427" spans="1:2" x14ac:dyDescent="0.4">
      <c r="A427" s="23"/>
      <c r="B427" s="24"/>
    </row>
    <row r="428" spans="1:2" x14ac:dyDescent="0.4">
      <c r="A428" s="23"/>
      <c r="B428" s="24"/>
    </row>
    <row r="429" spans="1:2" x14ac:dyDescent="0.4">
      <c r="A429" s="23"/>
      <c r="B429" s="24"/>
    </row>
    <row r="430" spans="1:2" x14ac:dyDescent="0.4">
      <c r="A430" s="23"/>
      <c r="B430" s="24"/>
    </row>
    <row r="431" spans="1:2" x14ac:dyDescent="0.4">
      <c r="A431" s="23"/>
      <c r="B431" s="24"/>
    </row>
    <row r="432" spans="1:2" x14ac:dyDescent="0.4">
      <c r="A432" s="23"/>
      <c r="B432" s="24"/>
    </row>
    <row r="433" spans="1:2" x14ac:dyDescent="0.4">
      <c r="A433" s="23"/>
      <c r="B433" s="24"/>
    </row>
    <row r="434" spans="1:2" x14ac:dyDescent="0.4">
      <c r="A434" s="23"/>
      <c r="B434" s="24"/>
    </row>
    <row r="435" spans="1:2" x14ac:dyDescent="0.4">
      <c r="A435" s="23"/>
      <c r="B435" s="24"/>
    </row>
    <row r="436" spans="1:2" x14ac:dyDescent="0.4">
      <c r="A436" s="23"/>
      <c r="B436" s="24"/>
    </row>
    <row r="437" spans="1:2" x14ac:dyDescent="0.4">
      <c r="A437" s="23"/>
      <c r="B437" s="24"/>
    </row>
    <row r="438" spans="1:2" x14ac:dyDescent="0.4">
      <c r="A438" s="23"/>
      <c r="B438" s="24"/>
    </row>
    <row r="439" spans="1:2" x14ac:dyDescent="0.4">
      <c r="A439" s="23"/>
      <c r="B439" s="24"/>
    </row>
    <row r="440" spans="1:2" x14ac:dyDescent="0.4">
      <c r="A440" s="23"/>
      <c r="B440" s="24"/>
    </row>
    <row r="441" spans="1:2" x14ac:dyDescent="0.4">
      <c r="A441" s="23"/>
      <c r="B441" s="24"/>
    </row>
    <row r="442" spans="1:2" x14ac:dyDescent="0.4">
      <c r="A442" s="23"/>
      <c r="B442" s="24"/>
    </row>
    <row r="443" spans="1:2" x14ac:dyDescent="0.4">
      <c r="A443" s="23"/>
      <c r="B443" s="24"/>
    </row>
    <row r="444" spans="1:2" x14ac:dyDescent="0.4">
      <c r="A444" s="23"/>
      <c r="B444" s="24"/>
    </row>
    <row r="445" spans="1:2" x14ac:dyDescent="0.4">
      <c r="A445" s="23"/>
      <c r="B445" s="24"/>
    </row>
    <row r="446" spans="1:2" x14ac:dyDescent="0.4">
      <c r="A446" s="23"/>
      <c r="B446" s="24"/>
    </row>
    <row r="447" spans="1:2" x14ac:dyDescent="0.4">
      <c r="A447" s="23"/>
      <c r="B447" s="24"/>
    </row>
    <row r="448" spans="1:2" x14ac:dyDescent="0.4">
      <c r="A448" s="23"/>
      <c r="B448" s="24"/>
    </row>
    <row r="449" spans="1:2" x14ac:dyDescent="0.4">
      <c r="A449" s="23"/>
      <c r="B449" s="24"/>
    </row>
    <row r="450" spans="1:2" x14ac:dyDescent="0.4">
      <c r="A450" s="23"/>
      <c r="B450" s="24"/>
    </row>
    <row r="451" spans="1:2" x14ac:dyDescent="0.4">
      <c r="A451" s="23"/>
      <c r="B451" s="24"/>
    </row>
    <row r="452" spans="1:2" x14ac:dyDescent="0.4">
      <c r="A452" s="23"/>
      <c r="B452" s="24"/>
    </row>
    <row r="453" spans="1:2" x14ac:dyDescent="0.4">
      <c r="A453" s="23"/>
      <c r="B453" s="24"/>
    </row>
    <row r="454" spans="1:2" x14ac:dyDescent="0.4">
      <c r="A454" s="23"/>
      <c r="B454" s="24"/>
    </row>
    <row r="455" spans="1:2" x14ac:dyDescent="0.4">
      <c r="A455" s="23"/>
      <c r="B455" s="24"/>
    </row>
    <row r="456" spans="1:2" x14ac:dyDescent="0.4">
      <c r="A456" s="23"/>
      <c r="B456" s="24"/>
    </row>
    <row r="457" spans="1:2" x14ac:dyDescent="0.4">
      <c r="A457" s="23"/>
      <c r="B457" s="24"/>
    </row>
    <row r="458" spans="1:2" x14ac:dyDescent="0.4">
      <c r="A458" s="23"/>
      <c r="B458" s="24"/>
    </row>
    <row r="459" spans="1:2" x14ac:dyDescent="0.4">
      <c r="A459" s="23"/>
      <c r="B459" s="24"/>
    </row>
    <row r="460" spans="1:2" x14ac:dyDescent="0.4">
      <c r="A460" s="23"/>
      <c r="B460" s="24"/>
    </row>
    <row r="461" spans="1:2" x14ac:dyDescent="0.4">
      <c r="A461" s="23"/>
      <c r="B461" s="24"/>
    </row>
    <row r="462" spans="1:2" x14ac:dyDescent="0.4">
      <c r="A462" s="23"/>
      <c r="B462" s="24"/>
    </row>
    <row r="463" spans="1:2" x14ac:dyDescent="0.4">
      <c r="A463" s="23"/>
      <c r="B463" s="24"/>
    </row>
    <row r="464" spans="1:2" x14ac:dyDescent="0.4">
      <c r="A464" s="23"/>
      <c r="B464" s="24"/>
    </row>
    <row r="465" spans="1:2" x14ac:dyDescent="0.4">
      <c r="A465" s="23"/>
      <c r="B465" s="24"/>
    </row>
    <row r="466" spans="1:2" x14ac:dyDescent="0.4">
      <c r="A466" s="23"/>
      <c r="B466" s="24"/>
    </row>
    <row r="467" spans="1:2" x14ac:dyDescent="0.4">
      <c r="A467" s="23"/>
      <c r="B467" s="24"/>
    </row>
    <row r="468" spans="1:2" x14ac:dyDescent="0.4">
      <c r="A468" s="23"/>
      <c r="B468" s="24"/>
    </row>
    <row r="469" spans="1:2" x14ac:dyDescent="0.4">
      <c r="A469" s="23"/>
      <c r="B469" s="24"/>
    </row>
    <row r="470" spans="1:2" x14ac:dyDescent="0.4">
      <c r="A470" s="23"/>
      <c r="B470" s="24"/>
    </row>
    <row r="471" spans="1:2" x14ac:dyDescent="0.4">
      <c r="A471" s="23"/>
      <c r="B471" s="24"/>
    </row>
    <row r="472" spans="1:2" x14ac:dyDescent="0.4">
      <c r="A472" s="23"/>
      <c r="B472" s="24"/>
    </row>
    <row r="473" spans="1:2" x14ac:dyDescent="0.4">
      <c r="A473" s="23"/>
      <c r="B473" s="24"/>
    </row>
    <row r="474" spans="1:2" x14ac:dyDescent="0.4">
      <c r="A474" s="23"/>
      <c r="B474" s="24"/>
    </row>
    <row r="475" spans="1:2" x14ac:dyDescent="0.4">
      <c r="A475" s="23"/>
      <c r="B475" s="24"/>
    </row>
    <row r="476" spans="1:2" x14ac:dyDescent="0.4">
      <c r="A476" s="23"/>
      <c r="B476" s="24"/>
    </row>
    <row r="477" spans="1:2" x14ac:dyDescent="0.4">
      <c r="A477" s="23"/>
      <c r="B477" s="24"/>
    </row>
    <row r="478" spans="1:2" x14ac:dyDescent="0.4">
      <c r="A478" s="23"/>
      <c r="B478" s="24"/>
    </row>
    <row r="479" spans="1:2" x14ac:dyDescent="0.4">
      <c r="A479" s="23"/>
      <c r="B479" s="24"/>
    </row>
    <row r="480" spans="1:2" x14ac:dyDescent="0.4">
      <c r="A480" s="23"/>
      <c r="B480" s="24"/>
    </row>
    <row r="481" spans="1:2" x14ac:dyDescent="0.4">
      <c r="A481" s="23"/>
      <c r="B481" s="24"/>
    </row>
    <row r="482" spans="1:2" x14ac:dyDescent="0.4">
      <c r="A482" s="23"/>
      <c r="B482" s="24"/>
    </row>
    <row r="483" spans="1:2" x14ac:dyDescent="0.4">
      <c r="A483" s="23"/>
      <c r="B483" s="24"/>
    </row>
    <row r="484" spans="1:2" x14ac:dyDescent="0.4">
      <c r="A484" s="23"/>
      <c r="B484" s="24"/>
    </row>
    <row r="485" spans="1:2" x14ac:dyDescent="0.4">
      <c r="A485" s="23"/>
      <c r="B485" s="24"/>
    </row>
    <row r="486" spans="1:2" x14ac:dyDescent="0.4">
      <c r="A486" s="23"/>
      <c r="B486" s="24"/>
    </row>
    <row r="487" spans="1:2" x14ac:dyDescent="0.4">
      <c r="A487" s="23"/>
      <c r="B487" s="24"/>
    </row>
    <row r="488" spans="1:2" x14ac:dyDescent="0.4">
      <c r="A488" s="23"/>
      <c r="B488" s="24"/>
    </row>
    <row r="489" spans="1:2" x14ac:dyDescent="0.4">
      <c r="A489" s="23"/>
      <c r="B489" s="24"/>
    </row>
    <row r="490" spans="1:2" x14ac:dyDescent="0.4">
      <c r="A490" s="23"/>
      <c r="B490" s="24"/>
    </row>
    <row r="491" spans="1:2" x14ac:dyDescent="0.4">
      <c r="A491" s="23"/>
      <c r="B491" s="24"/>
    </row>
    <row r="492" spans="1:2" x14ac:dyDescent="0.4">
      <c r="A492" s="23"/>
      <c r="B492" s="24"/>
    </row>
    <row r="493" spans="1:2" x14ac:dyDescent="0.4">
      <c r="A493" s="23"/>
      <c r="B493" s="24"/>
    </row>
    <row r="494" spans="1:2" x14ac:dyDescent="0.4">
      <c r="A494" s="23"/>
      <c r="B494" s="24"/>
    </row>
    <row r="495" spans="1:2" x14ac:dyDescent="0.4">
      <c r="A495" s="23"/>
      <c r="B495" s="24"/>
    </row>
    <row r="496" spans="1:2" x14ac:dyDescent="0.4">
      <c r="A496" s="23"/>
      <c r="B496" s="24"/>
    </row>
    <row r="497" spans="1:2" x14ac:dyDescent="0.4">
      <c r="A497" s="23"/>
      <c r="B497" s="24"/>
    </row>
    <row r="498" spans="1:2" x14ac:dyDescent="0.4">
      <c r="A498" s="23"/>
      <c r="B498" s="24"/>
    </row>
    <row r="499" spans="1:2" x14ac:dyDescent="0.4">
      <c r="A499" s="23"/>
      <c r="B499" s="24"/>
    </row>
    <row r="500" spans="1:2" x14ac:dyDescent="0.4">
      <c r="A500" s="23"/>
      <c r="B500" s="24"/>
    </row>
    <row r="501" spans="1:2" x14ac:dyDescent="0.4">
      <c r="A501" s="23"/>
      <c r="B501" s="24"/>
    </row>
    <row r="502" spans="1:2" x14ac:dyDescent="0.4">
      <c r="A502" s="23"/>
      <c r="B502" s="24"/>
    </row>
    <row r="503" spans="1:2" x14ac:dyDescent="0.4">
      <c r="A503" s="23"/>
      <c r="B503" s="24"/>
    </row>
    <row r="504" spans="1:2" x14ac:dyDescent="0.4">
      <c r="A504" s="23"/>
      <c r="B504" s="24"/>
    </row>
    <row r="505" spans="1:2" x14ac:dyDescent="0.4">
      <c r="A505" s="23"/>
      <c r="B505" s="24"/>
    </row>
    <row r="506" spans="1:2" x14ac:dyDescent="0.4">
      <c r="A506" s="23"/>
      <c r="B506" s="24"/>
    </row>
    <row r="507" spans="1:2" x14ac:dyDescent="0.4">
      <c r="A507" s="23"/>
      <c r="B507" s="24"/>
    </row>
    <row r="508" spans="1:2" x14ac:dyDescent="0.4">
      <c r="A508" s="23"/>
      <c r="B508" s="24"/>
    </row>
    <row r="509" spans="1:2" x14ac:dyDescent="0.4">
      <c r="A509" s="23"/>
      <c r="B509" s="24"/>
    </row>
    <row r="510" spans="1:2" x14ac:dyDescent="0.4">
      <c r="A510" s="23"/>
      <c r="B510" s="24"/>
    </row>
    <row r="511" spans="1:2" x14ac:dyDescent="0.4">
      <c r="A511" s="23"/>
      <c r="B511" s="24"/>
    </row>
    <row r="512" spans="1:2" x14ac:dyDescent="0.4">
      <c r="A512" s="23"/>
      <c r="B512" s="24"/>
    </row>
    <row r="513" spans="1:2" x14ac:dyDescent="0.4">
      <c r="A513" s="23"/>
      <c r="B513" s="24"/>
    </row>
    <row r="514" spans="1:2" x14ac:dyDescent="0.4">
      <c r="A514" s="23"/>
      <c r="B514" s="24"/>
    </row>
    <row r="515" spans="1:2" x14ac:dyDescent="0.4">
      <c r="A515" s="23"/>
      <c r="B515" s="24"/>
    </row>
    <row r="516" spans="1:2" x14ac:dyDescent="0.4">
      <c r="A516" s="23"/>
      <c r="B516" s="24"/>
    </row>
    <row r="517" spans="1:2" x14ac:dyDescent="0.4">
      <c r="A517" s="23"/>
      <c r="B517" s="24"/>
    </row>
    <row r="518" spans="1:2" x14ac:dyDescent="0.4">
      <c r="A518" s="23"/>
      <c r="B518" s="24"/>
    </row>
    <row r="519" spans="1:2" x14ac:dyDescent="0.4">
      <c r="A519" s="23"/>
      <c r="B519" s="24"/>
    </row>
    <row r="520" spans="1:2" x14ac:dyDescent="0.4">
      <c r="A520" s="23"/>
      <c r="B520" s="24"/>
    </row>
    <row r="521" spans="1:2" x14ac:dyDescent="0.4">
      <c r="A521" s="23"/>
      <c r="B521" s="24"/>
    </row>
    <row r="522" spans="1:2" x14ac:dyDescent="0.4">
      <c r="A522" s="23"/>
      <c r="B522" s="24"/>
    </row>
    <row r="523" spans="1:2" x14ac:dyDescent="0.4">
      <c r="A523" s="23"/>
      <c r="B523" s="24"/>
    </row>
    <row r="524" spans="1:2" x14ac:dyDescent="0.4">
      <c r="A524" s="23"/>
      <c r="B524" s="24"/>
    </row>
    <row r="525" spans="1:2" x14ac:dyDescent="0.4">
      <c r="A525" s="23"/>
      <c r="B525" s="24"/>
    </row>
    <row r="526" spans="1:2" x14ac:dyDescent="0.4">
      <c r="A526" s="23"/>
      <c r="B526" s="24"/>
    </row>
    <row r="527" spans="1:2" x14ac:dyDescent="0.4">
      <c r="A527" s="23"/>
      <c r="B527" s="24"/>
    </row>
    <row r="528" spans="1:2" x14ac:dyDescent="0.4">
      <c r="A528" s="23"/>
      <c r="B528" s="24"/>
    </row>
    <row r="529" spans="1:2" x14ac:dyDescent="0.4">
      <c r="A529" s="23"/>
      <c r="B529" s="24"/>
    </row>
    <row r="530" spans="1:2" x14ac:dyDescent="0.4">
      <c r="A530" s="23"/>
      <c r="B530" s="24"/>
    </row>
    <row r="531" spans="1:2" x14ac:dyDescent="0.4">
      <c r="A531" s="23"/>
      <c r="B531" s="24"/>
    </row>
    <row r="532" spans="1:2" x14ac:dyDescent="0.4">
      <c r="A532" s="23"/>
      <c r="B532" s="24"/>
    </row>
    <row r="533" spans="1:2" x14ac:dyDescent="0.4">
      <c r="A533" s="23"/>
      <c r="B533" s="24"/>
    </row>
    <row r="534" spans="1:2" x14ac:dyDescent="0.4">
      <c r="A534" s="23"/>
      <c r="B534" s="24"/>
    </row>
    <row r="535" spans="1:2" x14ac:dyDescent="0.4">
      <c r="A535" s="23"/>
      <c r="B535" s="24"/>
    </row>
    <row r="536" spans="1:2" x14ac:dyDescent="0.4">
      <c r="A536" s="23"/>
      <c r="B536" s="24"/>
    </row>
    <row r="537" spans="1:2" x14ac:dyDescent="0.4">
      <c r="A537" s="23"/>
      <c r="B537" s="24"/>
    </row>
    <row r="538" spans="1:2" x14ac:dyDescent="0.4">
      <c r="A538" s="23"/>
      <c r="B538" s="24"/>
    </row>
    <row r="539" spans="1:2" x14ac:dyDescent="0.4">
      <c r="A539" s="23"/>
      <c r="B539" s="24"/>
    </row>
    <row r="540" spans="1:2" x14ac:dyDescent="0.4">
      <c r="A540" s="23"/>
      <c r="B540" s="24"/>
    </row>
    <row r="541" spans="1:2" x14ac:dyDescent="0.4">
      <c r="A541" s="23"/>
      <c r="B541" s="24"/>
    </row>
    <row r="542" spans="1:2" x14ac:dyDescent="0.4">
      <c r="A542" s="23"/>
      <c r="B542" s="24"/>
    </row>
    <row r="543" spans="1:2" x14ac:dyDescent="0.4">
      <c r="A543" s="23"/>
      <c r="B543" s="24"/>
    </row>
    <row r="544" spans="1:2" x14ac:dyDescent="0.4">
      <c r="A544" s="23"/>
      <c r="B544" s="24"/>
    </row>
    <row r="545" spans="1:2" x14ac:dyDescent="0.4">
      <c r="A545" s="23"/>
      <c r="B545" s="24"/>
    </row>
    <row r="546" spans="1:2" x14ac:dyDescent="0.4">
      <c r="A546" s="23"/>
      <c r="B546" s="24"/>
    </row>
    <row r="547" spans="1:2" x14ac:dyDescent="0.4">
      <c r="A547" s="23"/>
      <c r="B547" s="24"/>
    </row>
    <row r="548" spans="1:2" x14ac:dyDescent="0.4">
      <c r="A548" s="23"/>
      <c r="B548" s="24"/>
    </row>
    <row r="549" spans="1:2" x14ac:dyDescent="0.4">
      <c r="A549" s="23"/>
      <c r="B549" s="24"/>
    </row>
    <row r="550" spans="1:2" x14ac:dyDescent="0.4">
      <c r="A550" s="23"/>
      <c r="B550" s="24"/>
    </row>
    <row r="551" spans="1:2" x14ac:dyDescent="0.4">
      <c r="A551" s="23"/>
      <c r="B551" s="24"/>
    </row>
    <row r="552" spans="1:2" x14ac:dyDescent="0.4">
      <c r="A552" s="23"/>
      <c r="B552" s="24"/>
    </row>
    <row r="553" spans="1:2" x14ac:dyDescent="0.4">
      <c r="A553" s="23"/>
      <c r="B553" s="24"/>
    </row>
    <row r="554" spans="1:2" x14ac:dyDescent="0.4">
      <c r="A554" s="23"/>
      <c r="B554" s="24"/>
    </row>
    <row r="555" spans="1:2" x14ac:dyDescent="0.4">
      <c r="A555" s="23"/>
      <c r="B555" s="24"/>
    </row>
    <row r="556" spans="1:2" x14ac:dyDescent="0.4">
      <c r="A556" s="23"/>
      <c r="B556" s="24"/>
    </row>
    <row r="557" spans="1:2" x14ac:dyDescent="0.4">
      <c r="A557" s="23"/>
      <c r="B557" s="24"/>
    </row>
    <row r="558" spans="1:2" x14ac:dyDescent="0.4">
      <c r="A558" s="23"/>
      <c r="B558" s="24"/>
    </row>
    <row r="559" spans="1:2" x14ac:dyDescent="0.4">
      <c r="A559" s="23"/>
      <c r="B559" s="24"/>
    </row>
    <row r="560" spans="1:2" x14ac:dyDescent="0.4">
      <c r="A560" s="23"/>
      <c r="B560" s="24"/>
    </row>
    <row r="561" spans="1:2" x14ac:dyDescent="0.4">
      <c r="A561" s="23"/>
      <c r="B561" s="24"/>
    </row>
    <row r="562" spans="1:2" x14ac:dyDescent="0.4">
      <c r="A562" s="23"/>
      <c r="B562" s="24"/>
    </row>
    <row r="563" spans="1:2" x14ac:dyDescent="0.4">
      <c r="A563" s="23"/>
      <c r="B563" s="24"/>
    </row>
    <row r="564" spans="1:2" x14ac:dyDescent="0.4">
      <c r="A564" s="23"/>
      <c r="B564" s="24"/>
    </row>
    <row r="565" spans="1:2" x14ac:dyDescent="0.4">
      <c r="A565" s="23"/>
      <c r="B565" s="24"/>
    </row>
    <row r="566" spans="1:2" x14ac:dyDescent="0.4">
      <c r="A566" s="23"/>
      <c r="B566" s="24"/>
    </row>
    <row r="567" spans="1:2" x14ac:dyDescent="0.4">
      <c r="A567" s="23"/>
      <c r="B567" s="24"/>
    </row>
    <row r="568" spans="1:2" x14ac:dyDescent="0.4">
      <c r="A568" s="23"/>
      <c r="B568" s="24"/>
    </row>
    <row r="569" spans="1:2" x14ac:dyDescent="0.4">
      <c r="A569" s="23"/>
      <c r="B569" s="24"/>
    </row>
    <row r="570" spans="1:2" x14ac:dyDescent="0.4">
      <c r="A570" s="23"/>
      <c r="B570" s="24"/>
    </row>
    <row r="571" spans="1:2" x14ac:dyDescent="0.4">
      <c r="A571" s="23"/>
      <c r="B571" s="24"/>
    </row>
    <row r="572" spans="1:2" x14ac:dyDescent="0.4">
      <c r="A572" s="23"/>
      <c r="B572" s="24"/>
    </row>
    <row r="573" spans="1:2" x14ac:dyDescent="0.4">
      <c r="A573" s="23"/>
      <c r="B573" s="24"/>
    </row>
    <row r="574" spans="1:2" x14ac:dyDescent="0.4">
      <c r="A574" s="23"/>
      <c r="B574" s="24"/>
    </row>
    <row r="575" spans="1:2" x14ac:dyDescent="0.4">
      <c r="A575" s="23"/>
      <c r="B575" s="24"/>
    </row>
    <row r="576" spans="1:2" x14ac:dyDescent="0.4">
      <c r="A576" s="23"/>
      <c r="B576" s="24"/>
    </row>
    <row r="577" spans="1:2" x14ac:dyDescent="0.4">
      <c r="A577" s="23"/>
      <c r="B577" s="24"/>
    </row>
    <row r="578" spans="1:2" x14ac:dyDescent="0.4">
      <c r="A578" s="23"/>
      <c r="B578" s="24"/>
    </row>
    <row r="579" spans="1:2" x14ac:dyDescent="0.4">
      <c r="A579" s="23"/>
      <c r="B579" s="24"/>
    </row>
    <row r="580" spans="1:2" x14ac:dyDescent="0.4">
      <c r="A580" s="23"/>
      <c r="B580" s="24"/>
    </row>
    <row r="581" spans="1:2" x14ac:dyDescent="0.4">
      <c r="A581" s="23"/>
      <c r="B581" s="24"/>
    </row>
    <row r="582" spans="1:2" x14ac:dyDescent="0.4">
      <c r="A582" s="23"/>
      <c r="B582" s="24"/>
    </row>
    <row r="583" spans="1:2" x14ac:dyDescent="0.4">
      <c r="A583" s="23"/>
      <c r="B583" s="24"/>
    </row>
    <row r="584" spans="1:2" x14ac:dyDescent="0.4">
      <c r="A584" s="23"/>
      <c r="B584" s="24"/>
    </row>
    <row r="585" spans="1:2" x14ac:dyDescent="0.4">
      <c r="A585" s="23"/>
      <c r="B585" s="24"/>
    </row>
    <row r="586" spans="1:2" x14ac:dyDescent="0.4">
      <c r="A586" s="23"/>
      <c r="B586" s="24"/>
    </row>
    <row r="587" spans="1:2" x14ac:dyDescent="0.4">
      <c r="A587" s="23"/>
      <c r="B587" s="24"/>
    </row>
    <row r="588" spans="1:2" x14ac:dyDescent="0.4">
      <c r="A588" s="23"/>
      <c r="B588" s="24"/>
    </row>
    <row r="589" spans="1:2" x14ac:dyDescent="0.4">
      <c r="A589" s="23"/>
      <c r="B589" s="24"/>
    </row>
    <row r="590" spans="1:2" x14ac:dyDescent="0.4">
      <c r="A590" s="23"/>
      <c r="B590" s="24"/>
    </row>
    <row r="591" spans="1:2" x14ac:dyDescent="0.4">
      <c r="A591" s="23"/>
      <c r="B591" s="24"/>
    </row>
    <row r="592" spans="1:2" x14ac:dyDescent="0.4">
      <c r="A592" s="23"/>
      <c r="B592" s="24"/>
    </row>
    <row r="593" spans="1:2" x14ac:dyDescent="0.4">
      <c r="A593" s="23"/>
      <c r="B593" s="24"/>
    </row>
    <row r="594" spans="1:2" x14ac:dyDescent="0.4">
      <c r="A594" s="23"/>
      <c r="B594" s="24"/>
    </row>
    <row r="595" spans="1:2" x14ac:dyDescent="0.4">
      <c r="A595" s="23"/>
      <c r="B595" s="24"/>
    </row>
    <row r="596" spans="1:2" x14ac:dyDescent="0.4">
      <c r="A596" s="23"/>
      <c r="B596" s="24"/>
    </row>
    <row r="597" spans="1:2" x14ac:dyDescent="0.4">
      <c r="A597" s="23"/>
      <c r="B597" s="24"/>
    </row>
    <row r="598" spans="1:2" x14ac:dyDescent="0.4">
      <c r="A598" s="23"/>
      <c r="B598" s="24"/>
    </row>
    <row r="599" spans="1:2" x14ac:dyDescent="0.4">
      <c r="A599" s="23"/>
      <c r="B599" s="24"/>
    </row>
    <row r="600" spans="1:2" x14ac:dyDescent="0.4">
      <c r="A600" s="23"/>
      <c r="B600" s="24"/>
    </row>
    <row r="601" spans="1:2" x14ac:dyDescent="0.4">
      <c r="A601" s="23"/>
      <c r="B601" s="24"/>
    </row>
    <row r="602" spans="1:2" x14ac:dyDescent="0.4">
      <c r="A602" s="23"/>
      <c r="B602" s="24"/>
    </row>
    <row r="603" spans="1:2" x14ac:dyDescent="0.4">
      <c r="A603" s="23"/>
      <c r="B603" s="24"/>
    </row>
    <row r="604" spans="1:2" x14ac:dyDescent="0.4">
      <c r="A604" s="23"/>
      <c r="B604" s="24"/>
    </row>
    <row r="605" spans="1:2" x14ac:dyDescent="0.4">
      <c r="A605" s="23"/>
      <c r="B605" s="24"/>
    </row>
    <row r="606" spans="1:2" x14ac:dyDescent="0.4">
      <c r="A606" s="23"/>
      <c r="B606" s="24"/>
    </row>
    <row r="607" spans="1:2" x14ac:dyDescent="0.4">
      <c r="A607" s="23"/>
      <c r="B607" s="24"/>
    </row>
    <row r="608" spans="1:2" x14ac:dyDescent="0.4">
      <c r="A608" s="23"/>
      <c r="B608" s="24"/>
    </row>
    <row r="609" spans="1:2" x14ac:dyDescent="0.4">
      <c r="A609" s="23"/>
      <c r="B609" s="24"/>
    </row>
    <row r="610" spans="1:2" x14ac:dyDescent="0.4">
      <c r="A610" s="23"/>
      <c r="B610" s="24"/>
    </row>
    <row r="611" spans="1:2" x14ac:dyDescent="0.4">
      <c r="A611" s="23"/>
      <c r="B611" s="24"/>
    </row>
    <row r="612" spans="1:2" x14ac:dyDescent="0.4">
      <c r="A612" s="23"/>
      <c r="B612" s="24"/>
    </row>
    <row r="613" spans="1:2" x14ac:dyDescent="0.4">
      <c r="A613" s="23"/>
      <c r="B613" s="24"/>
    </row>
    <row r="614" spans="1:2" x14ac:dyDescent="0.4">
      <c r="A614" s="23"/>
      <c r="B614" s="24"/>
    </row>
    <row r="615" spans="1:2" x14ac:dyDescent="0.4">
      <c r="A615" s="23"/>
      <c r="B615" s="24"/>
    </row>
    <row r="616" spans="1:2" x14ac:dyDescent="0.4">
      <c r="A616" s="23"/>
      <c r="B616" s="24"/>
    </row>
    <row r="617" spans="1:2" x14ac:dyDescent="0.4">
      <c r="A617" s="23"/>
      <c r="B617" s="24"/>
    </row>
    <row r="618" spans="1:2" x14ac:dyDescent="0.4">
      <c r="A618" s="23"/>
      <c r="B618" s="24"/>
    </row>
    <row r="619" spans="1:2" x14ac:dyDescent="0.4">
      <c r="A619" s="23"/>
      <c r="B619" s="24"/>
    </row>
    <row r="620" spans="1:2" x14ac:dyDescent="0.4">
      <c r="A620" s="23"/>
      <c r="B620" s="24"/>
    </row>
    <row r="621" spans="1:2" x14ac:dyDescent="0.4">
      <c r="A621" s="23"/>
      <c r="B621" s="24"/>
    </row>
    <row r="622" spans="1:2" x14ac:dyDescent="0.4">
      <c r="A622" s="23"/>
      <c r="B622" s="24"/>
    </row>
    <row r="623" spans="1:2" x14ac:dyDescent="0.4">
      <c r="A623" s="23"/>
      <c r="B623" s="24"/>
    </row>
    <row r="624" spans="1:2" x14ac:dyDescent="0.4">
      <c r="A624" s="23"/>
      <c r="B624" s="24"/>
    </row>
    <row r="625" spans="1:2" x14ac:dyDescent="0.4">
      <c r="A625" s="23"/>
      <c r="B625" s="24"/>
    </row>
    <row r="626" spans="1:2" x14ac:dyDescent="0.4">
      <c r="A626" s="23"/>
      <c r="B626" s="24"/>
    </row>
    <row r="627" spans="1:2" x14ac:dyDescent="0.4">
      <c r="A627" s="23"/>
      <c r="B627" s="24"/>
    </row>
    <row r="628" spans="1:2" x14ac:dyDescent="0.4">
      <c r="A628" s="23"/>
      <c r="B628" s="24"/>
    </row>
    <row r="629" spans="1:2" x14ac:dyDescent="0.4">
      <c r="A629" s="23"/>
      <c r="B629" s="24"/>
    </row>
    <row r="630" spans="1:2" x14ac:dyDescent="0.4">
      <c r="A630" s="23"/>
      <c r="B630" s="24"/>
    </row>
    <row r="631" spans="1:2" x14ac:dyDescent="0.4">
      <c r="A631" s="23"/>
      <c r="B631" s="24"/>
    </row>
    <row r="632" spans="1:2" x14ac:dyDescent="0.4">
      <c r="A632" s="23"/>
      <c r="B632" s="24"/>
    </row>
    <row r="633" spans="1:2" x14ac:dyDescent="0.4">
      <c r="A633" s="23"/>
      <c r="B633" s="24"/>
    </row>
    <row r="634" spans="1:2" x14ac:dyDescent="0.4">
      <c r="A634" s="23"/>
      <c r="B634" s="24"/>
    </row>
    <row r="635" spans="1:2" x14ac:dyDescent="0.4">
      <c r="A635" s="23"/>
      <c r="B635" s="24"/>
    </row>
    <row r="636" spans="1:2" x14ac:dyDescent="0.4">
      <c r="A636" s="23"/>
      <c r="B636" s="24"/>
    </row>
    <row r="637" spans="1:2" x14ac:dyDescent="0.4">
      <c r="A637" s="23"/>
      <c r="B637" s="24"/>
    </row>
    <row r="638" spans="1:2" x14ac:dyDescent="0.4">
      <c r="A638" s="23"/>
      <c r="B638" s="24"/>
    </row>
    <row r="639" spans="1:2" x14ac:dyDescent="0.4">
      <c r="A639" s="23"/>
      <c r="B639" s="24"/>
    </row>
    <row r="640" spans="1:2" x14ac:dyDescent="0.4">
      <c r="A640" s="23"/>
      <c r="B640" s="24"/>
    </row>
    <row r="641" spans="1:2" x14ac:dyDescent="0.4">
      <c r="A641" s="23"/>
      <c r="B641" s="24"/>
    </row>
    <row r="642" spans="1:2" x14ac:dyDescent="0.4">
      <c r="A642" s="23"/>
      <c r="B642" s="24"/>
    </row>
    <row r="643" spans="1:2" x14ac:dyDescent="0.4">
      <c r="A643" s="23"/>
      <c r="B643" s="24"/>
    </row>
    <row r="644" spans="1:2" x14ac:dyDescent="0.4">
      <c r="A644" s="23"/>
      <c r="B644" s="24"/>
    </row>
    <row r="645" spans="1:2" x14ac:dyDescent="0.4">
      <c r="A645" s="23"/>
      <c r="B645" s="24"/>
    </row>
    <row r="646" spans="1:2" x14ac:dyDescent="0.4">
      <c r="A646" s="23"/>
      <c r="B646" s="24"/>
    </row>
    <row r="647" spans="1:2" x14ac:dyDescent="0.4">
      <c r="A647" s="23"/>
      <c r="B647" s="24"/>
    </row>
    <row r="648" spans="1:2" x14ac:dyDescent="0.4">
      <c r="A648" s="23"/>
      <c r="B648" s="24"/>
    </row>
    <row r="649" spans="1:2" x14ac:dyDescent="0.4">
      <c r="A649" s="23"/>
      <c r="B649" s="24"/>
    </row>
    <row r="650" spans="1:2" x14ac:dyDescent="0.4">
      <c r="A650" s="23"/>
      <c r="B650" s="24"/>
    </row>
    <row r="651" spans="1:2" x14ac:dyDescent="0.4">
      <c r="A651" s="23"/>
      <c r="B651" s="24"/>
    </row>
    <row r="652" spans="1:2" x14ac:dyDescent="0.4">
      <c r="A652" s="23"/>
      <c r="B652" s="24"/>
    </row>
    <row r="653" spans="1:2" x14ac:dyDescent="0.4">
      <c r="A653" s="23"/>
      <c r="B653" s="24"/>
    </row>
    <row r="654" spans="1:2" x14ac:dyDescent="0.4">
      <c r="A654" s="23"/>
      <c r="B654" s="24"/>
    </row>
    <row r="655" spans="1:2" x14ac:dyDescent="0.4">
      <c r="A655" s="23"/>
      <c r="B655" s="24"/>
    </row>
    <row r="656" spans="1:2" x14ac:dyDescent="0.4">
      <c r="A656" s="23"/>
      <c r="B656" s="24"/>
    </row>
    <row r="657" spans="1:2" x14ac:dyDescent="0.4">
      <c r="A657" s="23"/>
      <c r="B657" s="24"/>
    </row>
    <row r="658" spans="1:2" x14ac:dyDescent="0.4">
      <c r="A658" s="23"/>
      <c r="B658" s="24"/>
    </row>
    <row r="659" spans="1:2" x14ac:dyDescent="0.4">
      <c r="A659" s="23"/>
      <c r="B659" s="24"/>
    </row>
    <row r="660" spans="1:2" x14ac:dyDescent="0.4">
      <c r="A660" s="23"/>
      <c r="B660" s="24"/>
    </row>
    <row r="661" spans="1:2" x14ac:dyDescent="0.4">
      <c r="A661" s="23"/>
      <c r="B661" s="24"/>
    </row>
    <row r="662" spans="1:2" x14ac:dyDescent="0.4">
      <c r="A662" s="23"/>
      <c r="B662" s="24"/>
    </row>
    <row r="663" spans="1:2" x14ac:dyDescent="0.4">
      <c r="A663" s="23"/>
      <c r="B663" s="24"/>
    </row>
    <row r="664" spans="1:2" x14ac:dyDescent="0.4">
      <c r="A664" s="23"/>
      <c r="B664" s="24"/>
    </row>
    <row r="665" spans="1:2" x14ac:dyDescent="0.4">
      <c r="A665" s="23"/>
      <c r="B665" s="24"/>
    </row>
    <row r="666" spans="1:2" x14ac:dyDescent="0.4">
      <c r="A666" s="23"/>
      <c r="B666" s="24"/>
    </row>
    <row r="667" spans="1:2" x14ac:dyDescent="0.4">
      <c r="A667" s="23"/>
      <c r="B667" s="24"/>
    </row>
    <row r="668" spans="1:2" x14ac:dyDescent="0.4">
      <c r="A668" s="23"/>
      <c r="B668" s="24"/>
    </row>
    <row r="669" spans="1:2" x14ac:dyDescent="0.4">
      <c r="A669" s="23"/>
      <c r="B669" s="24"/>
    </row>
    <row r="670" spans="1:2" x14ac:dyDescent="0.4">
      <c r="A670" s="23"/>
      <c r="B670" s="24"/>
    </row>
    <row r="671" spans="1:2" x14ac:dyDescent="0.4">
      <c r="A671" s="23"/>
      <c r="B671" s="24"/>
    </row>
    <row r="672" spans="1:2" x14ac:dyDescent="0.4">
      <c r="A672" s="23"/>
      <c r="B672" s="24"/>
    </row>
    <row r="673" spans="1:2" x14ac:dyDescent="0.4">
      <c r="A673" s="23"/>
      <c r="B673" s="24"/>
    </row>
    <row r="674" spans="1:2" x14ac:dyDescent="0.4">
      <c r="A674" s="23"/>
      <c r="B674" s="24"/>
    </row>
    <row r="675" spans="1:2" x14ac:dyDescent="0.4">
      <c r="A675" s="23"/>
      <c r="B675" s="24"/>
    </row>
    <row r="676" spans="1:2" x14ac:dyDescent="0.4">
      <c r="A676" s="23"/>
      <c r="B676" s="24"/>
    </row>
    <row r="677" spans="1:2" x14ac:dyDescent="0.4">
      <c r="A677" s="23"/>
      <c r="B677" s="24"/>
    </row>
    <row r="678" spans="1:2" x14ac:dyDescent="0.4">
      <c r="A678" s="23"/>
      <c r="B678" s="24"/>
    </row>
    <row r="679" spans="1:2" x14ac:dyDescent="0.4">
      <c r="A679" s="23"/>
      <c r="B679" s="24"/>
    </row>
    <row r="680" spans="1:2" x14ac:dyDescent="0.4">
      <c r="A680" s="23"/>
      <c r="B680" s="24"/>
    </row>
    <row r="681" spans="1:2" x14ac:dyDescent="0.4">
      <c r="A681" s="23"/>
      <c r="B681" s="24"/>
    </row>
    <row r="682" spans="1:2" x14ac:dyDescent="0.4">
      <c r="A682" s="23"/>
      <c r="B682" s="24"/>
    </row>
    <row r="683" spans="1:2" x14ac:dyDescent="0.4">
      <c r="A683" s="23"/>
      <c r="B683" s="24"/>
    </row>
    <row r="684" spans="1:2" x14ac:dyDescent="0.4">
      <c r="A684" s="23"/>
      <c r="B684" s="24"/>
    </row>
    <row r="685" spans="1:2" x14ac:dyDescent="0.4">
      <c r="A685" s="23"/>
      <c r="B685" s="24"/>
    </row>
    <row r="686" spans="1:2" x14ac:dyDescent="0.4">
      <c r="A686" s="23"/>
      <c r="B686" s="24"/>
    </row>
    <row r="687" spans="1:2" x14ac:dyDescent="0.4">
      <c r="A687" s="23"/>
      <c r="B687" s="24"/>
    </row>
    <row r="688" spans="1:2" x14ac:dyDescent="0.4">
      <c r="A688" s="23"/>
      <c r="B688" s="24"/>
    </row>
    <row r="689" spans="1:2" x14ac:dyDescent="0.4">
      <c r="A689" s="23"/>
      <c r="B689" s="24"/>
    </row>
    <row r="690" spans="1:2" x14ac:dyDescent="0.4">
      <c r="A690" s="23"/>
      <c r="B690" s="24"/>
    </row>
    <row r="691" spans="1:2" x14ac:dyDescent="0.4">
      <c r="A691" s="23"/>
      <c r="B691" s="24"/>
    </row>
    <row r="692" spans="1:2" x14ac:dyDescent="0.4">
      <c r="A692" s="23"/>
      <c r="B692" s="24"/>
    </row>
    <row r="693" spans="1:2" x14ac:dyDescent="0.4">
      <c r="A693" s="23"/>
      <c r="B693" s="24"/>
    </row>
    <row r="694" spans="1:2" x14ac:dyDescent="0.4">
      <c r="A694" s="23"/>
      <c r="B694" s="24"/>
    </row>
    <row r="695" spans="1:2" x14ac:dyDescent="0.4">
      <c r="A695" s="23"/>
      <c r="B695" s="24"/>
    </row>
    <row r="696" spans="1:2" x14ac:dyDescent="0.4">
      <c r="A696" s="23"/>
      <c r="B696" s="24"/>
    </row>
    <row r="697" spans="1:2" x14ac:dyDescent="0.4">
      <c r="A697" s="23"/>
      <c r="B697" s="24"/>
    </row>
    <row r="698" spans="1:2" x14ac:dyDescent="0.4">
      <c r="A698" s="23"/>
      <c r="B698" s="24"/>
    </row>
    <row r="699" spans="1:2" x14ac:dyDescent="0.4">
      <c r="A699" s="23"/>
      <c r="B699" s="24"/>
    </row>
    <row r="700" spans="1:2" x14ac:dyDescent="0.4">
      <c r="A700" s="23"/>
      <c r="B700" s="24"/>
    </row>
    <row r="701" spans="1:2" x14ac:dyDescent="0.4">
      <c r="A701" s="23"/>
      <c r="B701" s="24"/>
    </row>
    <row r="702" spans="1:2" x14ac:dyDescent="0.4">
      <c r="A702" s="23"/>
      <c r="B702" s="24"/>
    </row>
    <row r="703" spans="1:2" x14ac:dyDescent="0.4">
      <c r="A703" s="23"/>
      <c r="B703" s="24"/>
    </row>
    <row r="704" spans="1:2" x14ac:dyDescent="0.4">
      <c r="A704" s="23"/>
      <c r="B704" s="24"/>
    </row>
    <row r="705" spans="1:11" x14ac:dyDescent="0.4">
      <c r="A705" s="23"/>
      <c r="B705" s="24"/>
    </row>
    <row r="706" spans="1:11" x14ac:dyDescent="0.4">
      <c r="A706" s="23"/>
      <c r="B706" s="24"/>
    </row>
    <row r="707" spans="1:11" x14ac:dyDescent="0.4">
      <c r="A707" s="23"/>
      <c r="B707" s="24"/>
    </row>
    <row r="708" spans="1:11" x14ac:dyDescent="0.4">
      <c r="A708" s="23"/>
      <c r="B708" s="24"/>
    </row>
    <row r="709" spans="1:11" x14ac:dyDescent="0.4">
      <c r="A709" s="23"/>
      <c r="B709" s="24"/>
    </row>
    <row r="710" spans="1:11" x14ac:dyDescent="0.4">
      <c r="A710" s="23"/>
      <c r="B710" s="24"/>
    </row>
    <row r="711" spans="1:11" x14ac:dyDescent="0.4">
      <c r="B711" s="42"/>
    </row>
    <row r="712" spans="1:11" x14ac:dyDescent="0.4">
      <c r="B712" s="42"/>
    </row>
    <row r="713" spans="1:11" x14ac:dyDescent="0.4">
      <c r="B713" s="42"/>
    </row>
    <row r="717" spans="1:11" x14ac:dyDescent="0.4">
      <c r="B717" s="24"/>
      <c r="C717" s="24"/>
      <c r="D717" s="24"/>
      <c r="E717" s="24"/>
      <c r="F717" s="24"/>
      <c r="G717" s="24"/>
      <c r="H717" s="24"/>
      <c r="I717" s="24"/>
      <c r="J717" s="24"/>
      <c r="K717" s="24"/>
    </row>
    <row r="719" spans="1:11" x14ac:dyDescent="0.4">
      <c r="A719" s="23"/>
      <c r="B719" s="10"/>
      <c r="C719" s="10"/>
      <c r="D719" s="10"/>
      <c r="E719" s="10"/>
      <c r="F719" s="10"/>
      <c r="G719" s="10"/>
      <c r="H719" s="10"/>
      <c r="I719" s="10"/>
      <c r="J719" s="10"/>
      <c r="K719" s="10"/>
    </row>
    <row r="721" spans="1:11" x14ac:dyDescent="0.4">
      <c r="A721" s="23"/>
      <c r="B721" s="10"/>
      <c r="C721" s="10"/>
      <c r="D721" s="10"/>
      <c r="E721" s="10"/>
      <c r="F721" s="10"/>
      <c r="G721" s="10"/>
      <c r="H721" s="10"/>
      <c r="I721" s="10"/>
      <c r="J721" s="10"/>
      <c r="K721" s="10"/>
    </row>
    <row r="722" spans="1:11" x14ac:dyDescent="0.4">
      <c r="A722" s="23"/>
      <c r="B722" s="10"/>
      <c r="C722" s="10"/>
      <c r="D722" s="10"/>
      <c r="E722" s="10"/>
      <c r="F722" s="10"/>
      <c r="G722" s="10"/>
      <c r="H722" s="10"/>
      <c r="I722" s="10"/>
      <c r="J722" s="10"/>
      <c r="K722" s="10"/>
    </row>
    <row r="723" spans="1:11" x14ac:dyDescent="0.4">
      <c r="A723" s="23"/>
      <c r="B723" s="10"/>
      <c r="C723" s="10"/>
      <c r="D723" s="10"/>
      <c r="E723" s="10"/>
      <c r="F723" s="10"/>
      <c r="G723" s="10"/>
      <c r="H723" s="10"/>
      <c r="I723" s="10"/>
      <c r="J723" s="10"/>
      <c r="K723" s="10"/>
    </row>
    <row r="724" spans="1:11" x14ac:dyDescent="0.4">
      <c r="A724" s="23"/>
      <c r="B724" s="10"/>
      <c r="C724" s="10"/>
      <c r="D724" s="10"/>
      <c r="E724" s="10"/>
      <c r="F724" s="10"/>
      <c r="G724" s="10"/>
      <c r="H724" s="10"/>
      <c r="I724" s="10"/>
      <c r="J724" s="10"/>
      <c r="K724" s="10"/>
    </row>
    <row r="725" spans="1:11" x14ac:dyDescent="0.4">
      <c r="A725" s="23"/>
      <c r="B725" s="10"/>
      <c r="C725" s="10"/>
      <c r="D725" s="10"/>
      <c r="E725" s="10"/>
      <c r="F725" s="10"/>
      <c r="G725" s="10"/>
      <c r="H725" s="10"/>
      <c r="I725" s="10"/>
      <c r="J725" s="10"/>
      <c r="K725" s="10"/>
    </row>
    <row r="726" spans="1:11" x14ac:dyDescent="0.4">
      <c r="A726" s="23"/>
      <c r="B726" s="10"/>
      <c r="C726" s="10"/>
      <c r="D726" s="10"/>
      <c r="E726" s="10"/>
      <c r="F726" s="10"/>
      <c r="G726" s="10"/>
      <c r="H726" s="10"/>
      <c r="I726" s="10"/>
      <c r="J726" s="10"/>
      <c r="K726" s="10"/>
    </row>
    <row r="727" spans="1:11" x14ac:dyDescent="0.4">
      <c r="A727" s="23"/>
      <c r="B727" s="10"/>
      <c r="C727" s="10"/>
      <c r="D727" s="10"/>
      <c r="E727" s="10"/>
      <c r="F727" s="10"/>
      <c r="G727" s="10"/>
      <c r="H727" s="10"/>
      <c r="I727" s="10"/>
      <c r="J727" s="10"/>
      <c r="K727" s="10"/>
    </row>
    <row r="728" spans="1:11" x14ac:dyDescent="0.4">
      <c r="A728" s="23"/>
      <c r="B728" s="10"/>
      <c r="C728" s="10"/>
      <c r="D728" s="10"/>
      <c r="E728" s="10"/>
      <c r="F728" s="10"/>
      <c r="G728" s="10"/>
      <c r="H728" s="10"/>
      <c r="I728" s="10"/>
      <c r="J728" s="10"/>
      <c r="K728" s="10"/>
    </row>
    <row r="729" spans="1:11" x14ac:dyDescent="0.4">
      <c r="A729" s="23"/>
      <c r="B729" s="10"/>
      <c r="C729" s="10"/>
      <c r="D729" s="10"/>
      <c r="E729" s="10"/>
      <c r="F729" s="10"/>
      <c r="G729" s="10"/>
      <c r="H729" s="10"/>
      <c r="I729" s="10"/>
      <c r="J729" s="10"/>
      <c r="K729" s="10"/>
    </row>
    <row r="730" spans="1:11" x14ac:dyDescent="0.4">
      <c r="A730" s="23"/>
      <c r="B730" s="10"/>
      <c r="C730" s="10"/>
      <c r="D730" s="10"/>
      <c r="E730" s="10"/>
      <c r="F730" s="10"/>
      <c r="G730" s="10"/>
      <c r="H730" s="10"/>
      <c r="I730" s="10"/>
      <c r="J730" s="10"/>
      <c r="K730" s="10"/>
    </row>
    <row r="731" spans="1:11" x14ac:dyDescent="0.4">
      <c r="A731" s="23"/>
      <c r="B731" s="10"/>
      <c r="C731" s="10"/>
      <c r="D731" s="10"/>
      <c r="E731" s="10"/>
      <c r="F731" s="10"/>
      <c r="G731" s="10"/>
      <c r="H731" s="10"/>
      <c r="I731" s="10"/>
      <c r="J731" s="10"/>
      <c r="K731" s="10"/>
    </row>
    <row r="734" spans="1:11" x14ac:dyDescent="0.4">
      <c r="A734" s="23"/>
      <c r="B734" s="10"/>
      <c r="C734" s="10"/>
      <c r="D734" s="10"/>
      <c r="E734" s="10"/>
      <c r="F734" s="10"/>
      <c r="G734" s="10"/>
      <c r="H734" s="10"/>
      <c r="I734" s="10"/>
      <c r="J734" s="10"/>
      <c r="K734" s="10"/>
    </row>
    <row r="736" spans="1:11" x14ac:dyDescent="0.4">
      <c r="A736" s="23"/>
      <c r="B736" s="10"/>
      <c r="C736" s="10"/>
      <c r="D736" s="10"/>
      <c r="E736" s="10"/>
      <c r="F736" s="10"/>
      <c r="G736" s="10"/>
      <c r="H736" s="10"/>
      <c r="I736" s="10"/>
      <c r="J736" s="10"/>
      <c r="K736" s="10"/>
    </row>
    <row r="737" spans="1:11" x14ac:dyDescent="0.4">
      <c r="A737" s="23"/>
      <c r="B737" s="10"/>
      <c r="C737" s="10"/>
      <c r="D737" s="10"/>
      <c r="E737" s="10"/>
      <c r="F737" s="10"/>
      <c r="G737" s="10"/>
      <c r="H737" s="10"/>
      <c r="I737" s="10"/>
      <c r="J737" s="10"/>
      <c r="K737" s="10"/>
    </row>
    <row r="738" spans="1:11" x14ac:dyDescent="0.4">
      <c r="A738" s="23"/>
      <c r="B738" s="10"/>
      <c r="C738" s="10"/>
      <c r="D738" s="10"/>
      <c r="E738" s="10"/>
      <c r="F738" s="10"/>
      <c r="G738" s="10"/>
      <c r="H738" s="10"/>
      <c r="I738" s="10"/>
      <c r="J738" s="10"/>
      <c r="K738" s="10"/>
    </row>
    <row r="739" spans="1:11" x14ac:dyDescent="0.4">
      <c r="A739" s="23"/>
      <c r="B739" s="10"/>
      <c r="C739" s="10"/>
      <c r="D739" s="10"/>
      <c r="E739" s="10"/>
      <c r="F739" s="10"/>
      <c r="G739" s="10"/>
      <c r="H739" s="10"/>
      <c r="I739" s="10"/>
      <c r="J739" s="10"/>
      <c r="K739" s="10"/>
    </row>
    <row r="740" spans="1:11" x14ac:dyDescent="0.4">
      <c r="A740" s="23"/>
      <c r="B740" s="10"/>
      <c r="C740" s="10"/>
      <c r="D740" s="10"/>
      <c r="E740" s="10"/>
      <c r="F740" s="10"/>
      <c r="G740" s="10"/>
      <c r="H740" s="10"/>
      <c r="I740" s="10"/>
      <c r="J740" s="10"/>
      <c r="K740" s="10"/>
    </row>
    <row r="741" spans="1:11" x14ac:dyDescent="0.4">
      <c r="A741" s="23"/>
      <c r="B741" s="10"/>
      <c r="C741" s="10"/>
      <c r="D741" s="10"/>
      <c r="E741" s="10"/>
      <c r="F741" s="10"/>
      <c r="G741" s="10"/>
      <c r="H741" s="10"/>
      <c r="I741" s="10"/>
      <c r="J741" s="10"/>
      <c r="K741" s="10"/>
    </row>
    <row r="742" spans="1:11" x14ac:dyDescent="0.4">
      <c r="A742" s="23"/>
      <c r="B742" s="10"/>
      <c r="C742" s="10"/>
      <c r="D742" s="10"/>
      <c r="E742" s="10"/>
      <c r="F742" s="10"/>
      <c r="G742" s="10"/>
      <c r="H742" s="10"/>
      <c r="I742" s="10"/>
      <c r="J742" s="10"/>
      <c r="K742" s="10"/>
    </row>
    <row r="743" spans="1:11" x14ac:dyDescent="0.4">
      <c r="A743" s="23"/>
      <c r="B743" s="10"/>
      <c r="C743" s="10"/>
      <c r="D743" s="10"/>
      <c r="E743" s="10"/>
      <c r="F743" s="10"/>
      <c r="G743" s="10"/>
      <c r="H743" s="10"/>
      <c r="I743" s="10"/>
      <c r="J743" s="10"/>
      <c r="K743" s="10"/>
    </row>
    <row r="744" spans="1:11" x14ac:dyDescent="0.4">
      <c r="A744" s="23"/>
      <c r="B744" s="10"/>
      <c r="C744" s="10"/>
      <c r="D744" s="10"/>
      <c r="E744" s="10"/>
      <c r="F744" s="10"/>
      <c r="G744" s="10"/>
      <c r="H744" s="10"/>
      <c r="I744" s="10"/>
      <c r="J744" s="10"/>
      <c r="K744" s="10"/>
    </row>
    <row r="745" spans="1:11" x14ac:dyDescent="0.4">
      <c r="A745" s="23"/>
      <c r="B745" s="10"/>
      <c r="C745" s="10"/>
      <c r="D745" s="10"/>
      <c r="E745" s="10"/>
      <c r="F745" s="10"/>
      <c r="G745" s="10"/>
      <c r="H745" s="10"/>
      <c r="I745" s="10"/>
      <c r="J745" s="10"/>
      <c r="K745" s="10"/>
    </row>
    <row r="746" spans="1:11" x14ac:dyDescent="0.4">
      <c r="A746" s="23"/>
      <c r="B746" s="10"/>
      <c r="C746" s="10"/>
      <c r="D746" s="10"/>
      <c r="E746" s="10"/>
      <c r="F746" s="10"/>
      <c r="G746" s="10"/>
      <c r="H746" s="10"/>
      <c r="I746" s="10"/>
      <c r="J746" s="10"/>
      <c r="K746" s="10"/>
    </row>
    <row r="752" spans="1:11" s="43" customFormat="1" ht="15.4" thickBot="1" x14ac:dyDescent="0.45"/>
  </sheetData>
  <hyperlinks>
    <hyperlink ref="K1" location="'ÍNDICE-INDEX'!A1" display="ÍNDICE-INDEX" xr:uid="{4A786FFA-84EC-4193-A31E-49AD991A28A3}"/>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8CF6C-902A-441F-9CFD-F8BB3AFBE74E}">
  <sheetPr>
    <tabColor theme="0" tint="-0.499984740745262"/>
  </sheetPr>
  <dimension ref="A1:N66"/>
  <sheetViews>
    <sheetView showGridLines="0" zoomScale="60" zoomScaleNormal="60" workbookViewId="0"/>
  </sheetViews>
  <sheetFormatPr defaultColWidth="9.83203125" defaultRowHeight="15" x14ac:dyDescent="0.4"/>
  <cols>
    <col min="1" max="1" width="9.83203125" style="4"/>
    <col min="2" max="2" width="41.83203125" style="4" customWidth="1"/>
    <col min="3" max="12" width="9.83203125" style="4"/>
    <col min="13" max="13" width="1.94140625" style="4" customWidth="1"/>
    <col min="14" max="14" width="46.83203125" style="4" customWidth="1"/>
    <col min="15" max="16384" width="9.83203125" style="4"/>
  </cols>
  <sheetData>
    <row r="1" spans="1:14" x14ac:dyDescent="0.4">
      <c r="N1" s="74" t="s">
        <v>704</v>
      </c>
    </row>
    <row r="2" spans="1:14" x14ac:dyDescent="0.4">
      <c r="A2" s="23" t="s">
        <v>731</v>
      </c>
    </row>
    <row r="3" spans="1:14" x14ac:dyDescent="0.4">
      <c r="A3" s="23" t="s">
        <v>752</v>
      </c>
    </row>
    <row r="4" spans="1:14" x14ac:dyDescent="0.4">
      <c r="A4" s="23" t="s">
        <v>554</v>
      </c>
    </row>
    <row r="5" spans="1:14" x14ac:dyDescent="0.4">
      <c r="A5" s="23" t="s">
        <v>753</v>
      </c>
    </row>
    <row r="6" spans="1:14" x14ac:dyDescent="0.4">
      <c r="B6" s="65" t="s">
        <v>2</v>
      </c>
    </row>
    <row r="9" spans="1:14" x14ac:dyDescent="0.4">
      <c r="A9" s="58"/>
      <c r="B9" s="58"/>
      <c r="C9" s="59">
        <v>2016</v>
      </c>
      <c r="D9" s="59">
        <v>2017</v>
      </c>
      <c r="E9" s="59">
        <v>2018</v>
      </c>
      <c r="F9" s="59">
        <v>2019</v>
      </c>
      <c r="G9" s="59">
        <v>2020</v>
      </c>
      <c r="H9" s="59">
        <v>2021</v>
      </c>
      <c r="I9" s="59" t="s">
        <v>654</v>
      </c>
      <c r="J9" s="59" t="s">
        <v>655</v>
      </c>
      <c r="K9" s="59" t="s">
        <v>712</v>
      </c>
      <c r="L9" s="59" t="s">
        <v>713</v>
      </c>
      <c r="M9" s="59"/>
      <c r="N9" s="58"/>
    </row>
    <row r="10" spans="1:14" x14ac:dyDescent="0.4">
      <c r="A10" s="24" t="s">
        <v>540</v>
      </c>
    </row>
    <row r="11" spans="1:14" x14ac:dyDescent="0.4">
      <c r="A11" s="24" t="s">
        <v>541</v>
      </c>
      <c r="B11" s="23" t="s">
        <v>555</v>
      </c>
      <c r="C11" s="10">
        <v>71740</v>
      </c>
      <c r="D11" s="10">
        <v>71091.600000000006</v>
      </c>
      <c r="E11" s="10">
        <v>60528.299999999996</v>
      </c>
      <c r="F11" s="10">
        <v>63684.399999999994</v>
      </c>
      <c r="G11" s="10">
        <v>62237.400000000009</v>
      </c>
      <c r="H11" s="10">
        <v>57909.200000000004</v>
      </c>
      <c r="I11" s="10">
        <v>59711.7</v>
      </c>
      <c r="J11" s="10">
        <v>63557.7</v>
      </c>
      <c r="K11" s="10">
        <v>65380.3</v>
      </c>
      <c r="L11" s="10">
        <v>60652</v>
      </c>
      <c r="M11" s="10"/>
      <c r="N11" s="23" t="s">
        <v>556</v>
      </c>
    </row>
    <row r="12" spans="1:14" x14ac:dyDescent="0.4">
      <c r="A12" s="27"/>
      <c r="B12" s="23"/>
      <c r="C12" s="10"/>
      <c r="D12" s="10"/>
      <c r="E12" s="10"/>
      <c r="F12" s="10"/>
      <c r="G12" s="10"/>
      <c r="H12" s="10"/>
      <c r="I12" s="10"/>
      <c r="J12" s="10"/>
      <c r="K12" s="10"/>
      <c r="L12" s="10"/>
      <c r="M12" s="10"/>
      <c r="N12" s="23"/>
    </row>
    <row r="13" spans="1:14" x14ac:dyDescent="0.4">
      <c r="A13" s="24">
        <v>311930</v>
      </c>
      <c r="B13" s="23" t="s">
        <v>732</v>
      </c>
      <c r="C13" s="21">
        <v>2783.9420409999998</v>
      </c>
      <c r="D13" s="21">
        <v>2493.8595150000001</v>
      </c>
      <c r="E13" s="21">
        <v>1064.5740109999999</v>
      </c>
      <c r="F13" s="21">
        <v>391</v>
      </c>
      <c r="G13" s="21">
        <v>329.3</v>
      </c>
      <c r="H13" s="21">
        <v>337.4</v>
      </c>
      <c r="I13" s="21">
        <v>350.1</v>
      </c>
      <c r="J13" s="21">
        <v>402.8</v>
      </c>
      <c r="K13" s="21">
        <v>429.4</v>
      </c>
      <c r="L13" s="21">
        <v>584.6</v>
      </c>
      <c r="M13" s="10"/>
      <c r="N13" s="23" t="s">
        <v>733</v>
      </c>
    </row>
    <row r="14" spans="1:14" x14ac:dyDescent="0.4">
      <c r="A14" s="24" t="s">
        <v>687</v>
      </c>
      <c r="B14" s="23" t="s">
        <v>575</v>
      </c>
      <c r="C14" s="21">
        <v>5020.3895080000002</v>
      </c>
      <c r="D14" s="21">
        <v>3703.7982579999998</v>
      </c>
      <c r="E14" s="21">
        <v>3322.4</v>
      </c>
      <c r="F14" s="21">
        <v>3703.4</v>
      </c>
      <c r="G14" s="21">
        <v>4042.3</v>
      </c>
      <c r="H14" s="21">
        <v>2666.4</v>
      </c>
      <c r="I14" s="21">
        <v>1969.8</v>
      </c>
      <c r="J14" s="21">
        <v>2567.5</v>
      </c>
      <c r="K14" s="21">
        <v>2261</v>
      </c>
      <c r="L14" s="21">
        <v>3604.6</v>
      </c>
      <c r="M14" s="10"/>
      <c r="N14" s="23" t="s">
        <v>576</v>
      </c>
    </row>
    <row r="15" spans="1:14" x14ac:dyDescent="0.4">
      <c r="A15" s="24">
        <v>325412</v>
      </c>
      <c r="B15" s="23" t="s">
        <v>557</v>
      </c>
      <c r="C15" s="21">
        <v>19141.960734</v>
      </c>
      <c r="D15" s="21">
        <v>21219.585482999999</v>
      </c>
      <c r="E15" s="21">
        <v>17011.324001000001</v>
      </c>
      <c r="F15" s="21">
        <v>20804.386885</v>
      </c>
      <c r="G15" s="21">
        <v>20259.174896</v>
      </c>
      <c r="H15" s="21">
        <v>17093.900000000001</v>
      </c>
      <c r="I15" s="21">
        <v>14533.8</v>
      </c>
      <c r="J15" s="21">
        <v>16079.3</v>
      </c>
      <c r="K15" s="21">
        <v>16085.8</v>
      </c>
      <c r="L15" s="21">
        <v>12687.4</v>
      </c>
      <c r="M15" s="10"/>
      <c r="N15" s="23" t="s">
        <v>558</v>
      </c>
    </row>
    <row r="16" spans="1:14" x14ac:dyDescent="0.4">
      <c r="A16" s="24">
        <v>325414</v>
      </c>
      <c r="B16" s="23" t="s">
        <v>559</v>
      </c>
      <c r="C16" s="21">
        <v>26897.986933</v>
      </c>
      <c r="D16" s="21">
        <v>29882.887572</v>
      </c>
      <c r="E16" s="21">
        <v>26677.741119999999</v>
      </c>
      <c r="F16" s="21">
        <v>25945.608979000001</v>
      </c>
      <c r="G16" s="21">
        <v>27324.654770000001</v>
      </c>
      <c r="H16" s="21">
        <v>27155.8</v>
      </c>
      <c r="I16" s="21">
        <v>28607.8</v>
      </c>
      <c r="J16" s="21">
        <v>27618.1</v>
      </c>
      <c r="K16" s="21">
        <v>29616.5</v>
      </c>
      <c r="L16" s="21">
        <v>27056.799999999999</v>
      </c>
      <c r="M16" s="10"/>
      <c r="N16" s="23" t="s">
        <v>560</v>
      </c>
    </row>
    <row r="17" spans="1:14" x14ac:dyDescent="0.4">
      <c r="A17" s="24">
        <v>334510</v>
      </c>
      <c r="B17" s="23" t="s">
        <v>561</v>
      </c>
      <c r="C17" s="21">
        <v>1036.2417359999999</v>
      </c>
      <c r="D17" s="21">
        <v>1126.977175</v>
      </c>
      <c r="E17" s="21">
        <v>1418.182213</v>
      </c>
      <c r="F17" s="21">
        <v>1444.9173330000001</v>
      </c>
      <c r="G17" s="21">
        <v>1106.512686</v>
      </c>
      <c r="H17" s="21">
        <v>890.6</v>
      </c>
      <c r="I17" s="21">
        <v>934.7</v>
      </c>
      <c r="J17" s="21">
        <v>1164.9000000000001</v>
      </c>
      <c r="K17" s="21">
        <v>1260.2</v>
      </c>
      <c r="L17" s="21">
        <v>1108.5</v>
      </c>
      <c r="M17" s="10"/>
      <c r="N17" s="23" t="s">
        <v>562</v>
      </c>
    </row>
    <row r="18" spans="1:14" x14ac:dyDescent="0.4">
      <c r="A18" s="24">
        <v>335313</v>
      </c>
      <c r="B18" s="23" t="s">
        <v>563</v>
      </c>
      <c r="C18" s="21">
        <v>533.947587</v>
      </c>
      <c r="D18" s="21">
        <v>496.10876500000001</v>
      </c>
      <c r="E18" s="21">
        <v>483.21907199999998</v>
      </c>
      <c r="F18" s="21">
        <v>465.97887300000002</v>
      </c>
      <c r="G18" s="21">
        <v>410.57143500000001</v>
      </c>
      <c r="H18" s="21">
        <v>447.4</v>
      </c>
      <c r="I18" s="21">
        <v>506.5</v>
      </c>
      <c r="J18" s="21">
        <v>587.70000000000005</v>
      </c>
      <c r="K18" s="21">
        <v>601.29999999999995</v>
      </c>
      <c r="L18" s="21">
        <v>619.5</v>
      </c>
      <c r="M18" s="10"/>
      <c r="N18" s="23" t="s">
        <v>564</v>
      </c>
    </row>
    <row r="19" spans="1:14" ht="30" x14ac:dyDescent="0.4">
      <c r="A19" s="24" t="s">
        <v>688</v>
      </c>
      <c r="B19" s="23" t="s">
        <v>689</v>
      </c>
      <c r="C19" s="21">
        <v>211.3</v>
      </c>
      <c r="D19" s="21">
        <v>519.29999999999995</v>
      </c>
      <c r="E19" s="21">
        <v>536.70000000000005</v>
      </c>
      <c r="F19" s="21">
        <v>446.9</v>
      </c>
      <c r="G19" s="21">
        <v>421.9</v>
      </c>
      <c r="H19" s="21">
        <v>740.5</v>
      </c>
      <c r="I19" s="21">
        <v>717.9</v>
      </c>
      <c r="J19" s="21">
        <v>752.5</v>
      </c>
      <c r="K19" s="21">
        <v>714.2</v>
      </c>
      <c r="L19" s="21">
        <v>742.2</v>
      </c>
      <c r="M19" s="10"/>
      <c r="N19" s="78" t="s">
        <v>690</v>
      </c>
    </row>
    <row r="20" spans="1:14" x14ac:dyDescent="0.4">
      <c r="A20" s="24" t="s">
        <v>693</v>
      </c>
      <c r="B20" s="23" t="s">
        <v>694</v>
      </c>
      <c r="C20" s="21">
        <v>29.6</v>
      </c>
      <c r="D20" s="21">
        <v>156.30000000000001</v>
      </c>
      <c r="E20" s="21">
        <v>128.69999999999999</v>
      </c>
      <c r="F20" s="21">
        <v>91</v>
      </c>
      <c r="G20" s="21">
        <v>126.9</v>
      </c>
      <c r="H20" s="21">
        <v>136.9</v>
      </c>
      <c r="I20" s="21">
        <v>239.1</v>
      </c>
      <c r="J20" s="21">
        <v>216.7</v>
      </c>
      <c r="K20" s="21">
        <v>447.9</v>
      </c>
      <c r="L20" s="21">
        <v>701.7</v>
      </c>
      <c r="M20" s="10"/>
      <c r="N20" s="23" t="s">
        <v>695</v>
      </c>
    </row>
    <row r="21" spans="1:14" x14ac:dyDescent="0.4">
      <c r="A21" s="24" t="s">
        <v>691</v>
      </c>
      <c r="B21" s="23" t="s">
        <v>565</v>
      </c>
      <c r="C21" s="21">
        <v>2113.6145390000001</v>
      </c>
      <c r="D21" s="21">
        <v>2149.136606</v>
      </c>
      <c r="E21" s="21">
        <v>2127.66788</v>
      </c>
      <c r="F21" s="21">
        <v>2506.6828420000002</v>
      </c>
      <c r="G21" s="21">
        <v>2293.077847</v>
      </c>
      <c r="H21" s="21">
        <v>1710.042488</v>
      </c>
      <c r="I21" s="21">
        <v>1832.7</v>
      </c>
      <c r="J21" s="21">
        <v>2115.3000000000002</v>
      </c>
      <c r="K21" s="21">
        <v>2096.1999999999998</v>
      </c>
      <c r="L21" s="21">
        <v>2200.8000000000002</v>
      </c>
      <c r="M21" s="10"/>
      <c r="N21" s="23" t="s">
        <v>566</v>
      </c>
    </row>
    <row r="22" spans="1:14" x14ac:dyDescent="0.4">
      <c r="A22" s="24" t="s">
        <v>692</v>
      </c>
      <c r="B22" s="23" t="s">
        <v>567</v>
      </c>
      <c r="C22" s="21">
        <v>4476.8470129999996</v>
      </c>
      <c r="D22" s="21">
        <v>4068.4409019999998</v>
      </c>
      <c r="E22" s="21">
        <v>3671.3334110000001</v>
      </c>
      <c r="F22" s="21">
        <v>3826.105012</v>
      </c>
      <c r="G22" s="21">
        <v>3547.2694809999998</v>
      </c>
      <c r="H22" s="21">
        <v>3265.40681</v>
      </c>
      <c r="I22" s="21">
        <v>3094.9</v>
      </c>
      <c r="J22" s="21">
        <v>3412.2</v>
      </c>
      <c r="K22" s="21">
        <v>3756.4</v>
      </c>
      <c r="L22" s="21">
        <v>3316.3</v>
      </c>
      <c r="M22" s="10"/>
      <c r="N22" s="23" t="s">
        <v>568</v>
      </c>
    </row>
    <row r="24" spans="1:14" x14ac:dyDescent="0.4">
      <c r="B24" s="23" t="s">
        <v>372</v>
      </c>
      <c r="C24" s="10">
        <f>SUM(C13:C22)</f>
        <v>62245.830091000011</v>
      </c>
      <c r="D24" s="10">
        <f t="shared" ref="D24:L24" si="0">SUM(D13:D22)</f>
        <v>65816.394275999992</v>
      </c>
      <c r="E24" s="10">
        <f t="shared" si="0"/>
        <v>56441.841707999993</v>
      </c>
      <c r="F24" s="10">
        <f t="shared" si="0"/>
        <v>59625.979924000007</v>
      </c>
      <c r="G24" s="10">
        <f t="shared" si="0"/>
        <v>59861.66111500001</v>
      </c>
      <c r="H24" s="10">
        <f t="shared" si="0"/>
        <v>54444.349298000001</v>
      </c>
      <c r="I24" s="10">
        <f t="shared" si="0"/>
        <v>52787.299999999996</v>
      </c>
      <c r="J24" s="10">
        <f t="shared" si="0"/>
        <v>54916.999999999993</v>
      </c>
      <c r="K24" s="10">
        <f t="shared" si="0"/>
        <v>57268.899999999994</v>
      </c>
      <c r="L24" s="10">
        <f t="shared" si="0"/>
        <v>52622.399999999994</v>
      </c>
      <c r="M24" s="10"/>
      <c r="N24" s="23" t="s">
        <v>372</v>
      </c>
    </row>
    <row r="25" spans="1:14" x14ac:dyDescent="0.4">
      <c r="B25" s="23" t="s">
        <v>373</v>
      </c>
      <c r="C25" s="10">
        <f t="shared" ref="C25:L25" si="1">(+C24/C11)*100</f>
        <v>86.765862964873165</v>
      </c>
      <c r="D25" s="10">
        <f t="shared" si="1"/>
        <v>92.579706007460786</v>
      </c>
      <c r="E25" s="10">
        <f t="shared" si="1"/>
        <v>93.248681539048675</v>
      </c>
      <c r="F25" s="10">
        <f t="shared" si="1"/>
        <v>93.627293220945802</v>
      </c>
      <c r="G25" s="10">
        <f t="shared" si="1"/>
        <v>96.182779349715759</v>
      </c>
      <c r="H25" s="10">
        <f t="shared" si="1"/>
        <v>94.016752602349882</v>
      </c>
      <c r="I25" s="10">
        <f t="shared" si="1"/>
        <v>88.403612692319939</v>
      </c>
      <c r="J25" s="10">
        <f t="shared" si="1"/>
        <v>86.404951721034578</v>
      </c>
      <c r="K25" s="10">
        <f t="shared" si="1"/>
        <v>87.5935105834632</v>
      </c>
      <c r="L25" s="10">
        <f t="shared" si="1"/>
        <v>86.761195014179236</v>
      </c>
      <c r="M25" s="10"/>
      <c r="N25" s="23" t="s">
        <v>374</v>
      </c>
    </row>
    <row r="26" spans="1:14" x14ac:dyDescent="0.4">
      <c r="A26" s="9"/>
      <c r="B26" s="9"/>
      <c r="C26" s="9"/>
      <c r="D26" s="9"/>
      <c r="E26" s="9"/>
      <c r="F26" s="9"/>
      <c r="G26" s="9"/>
      <c r="H26" s="9"/>
      <c r="I26" s="9"/>
      <c r="J26" s="9"/>
      <c r="K26" s="9"/>
      <c r="L26" s="9"/>
      <c r="M26" s="9"/>
      <c r="N26" s="9"/>
    </row>
    <row r="27" spans="1:14" x14ac:dyDescent="0.4">
      <c r="N27" s="4" t="s">
        <v>62</v>
      </c>
    </row>
    <row r="30" spans="1:14" x14ac:dyDescent="0.4">
      <c r="A30" s="23" t="s">
        <v>731</v>
      </c>
    </row>
    <row r="31" spans="1:14" x14ac:dyDescent="0.4">
      <c r="A31" s="23" t="s">
        <v>734</v>
      </c>
    </row>
    <row r="32" spans="1:14" x14ac:dyDescent="0.4">
      <c r="A32" s="23" t="s">
        <v>554</v>
      </c>
    </row>
    <row r="33" spans="1:14" x14ac:dyDescent="0.4">
      <c r="A33" s="23" t="s">
        <v>735</v>
      </c>
    </row>
    <row r="34" spans="1:14" x14ac:dyDescent="0.4">
      <c r="B34" s="4" t="s">
        <v>2</v>
      </c>
    </row>
    <row r="37" spans="1:14" x14ac:dyDescent="0.4">
      <c r="A37" s="58"/>
      <c r="B37" s="58"/>
      <c r="C37" s="59">
        <v>2016</v>
      </c>
      <c r="D37" s="59">
        <v>2017</v>
      </c>
      <c r="E37" s="59">
        <v>2018</v>
      </c>
      <c r="F37" s="59">
        <v>2019</v>
      </c>
      <c r="G37" s="59">
        <v>2020</v>
      </c>
      <c r="H37" s="59">
        <v>2021</v>
      </c>
      <c r="I37" s="59" t="s">
        <v>654</v>
      </c>
      <c r="J37" s="59" t="s">
        <v>655</v>
      </c>
      <c r="K37" s="59" t="s">
        <v>712</v>
      </c>
      <c r="L37" s="59" t="s">
        <v>713</v>
      </c>
      <c r="M37" s="59"/>
      <c r="N37" s="58"/>
    </row>
    <row r="38" spans="1:14" x14ac:dyDescent="0.4">
      <c r="A38" s="24" t="s">
        <v>540</v>
      </c>
    </row>
    <row r="39" spans="1:14" x14ac:dyDescent="0.4">
      <c r="A39" s="24" t="s">
        <v>541</v>
      </c>
      <c r="B39" s="23" t="s">
        <v>569</v>
      </c>
      <c r="C39" s="10">
        <v>43316.3</v>
      </c>
      <c r="D39" s="10">
        <v>45938</v>
      </c>
      <c r="E39" s="10">
        <v>46488.378117</v>
      </c>
      <c r="F39" s="10">
        <v>49401.599999999999</v>
      </c>
      <c r="G39" s="10">
        <v>44513.1</v>
      </c>
      <c r="H39" s="10">
        <v>45053.599999999999</v>
      </c>
      <c r="I39" s="10">
        <v>52152</v>
      </c>
      <c r="J39" s="10">
        <v>56884.9</v>
      </c>
      <c r="K39" s="10">
        <v>53872</v>
      </c>
      <c r="L39" s="10">
        <v>56372.2</v>
      </c>
      <c r="M39" s="10"/>
      <c r="N39" s="23" t="s">
        <v>570</v>
      </c>
    </row>
    <row r="41" spans="1:14" x14ac:dyDescent="0.4">
      <c r="A41" s="24" t="s">
        <v>696</v>
      </c>
      <c r="B41" s="23" t="s">
        <v>697</v>
      </c>
      <c r="C41" s="10">
        <v>441.142225</v>
      </c>
      <c r="D41" s="10">
        <v>449.58228700000001</v>
      </c>
      <c r="E41" s="10">
        <v>437.61107800000002</v>
      </c>
      <c r="F41" s="21">
        <v>662.23280299999999</v>
      </c>
      <c r="G41" s="21">
        <v>455.54066599999999</v>
      </c>
      <c r="H41" s="21">
        <v>702.1</v>
      </c>
      <c r="I41" s="21">
        <v>845.7</v>
      </c>
      <c r="J41" s="21">
        <v>749.9</v>
      </c>
      <c r="K41" s="21">
        <v>855.9</v>
      </c>
      <c r="L41" s="21">
        <v>841.8</v>
      </c>
      <c r="M41" s="10"/>
      <c r="N41" s="23" t="s">
        <v>698</v>
      </c>
    </row>
    <row r="42" spans="1:14" x14ac:dyDescent="0.4">
      <c r="A42" s="24" t="s">
        <v>699</v>
      </c>
      <c r="B42" s="23" t="s">
        <v>571</v>
      </c>
      <c r="C42" s="10">
        <v>465.01872200000003</v>
      </c>
      <c r="D42" s="10">
        <v>475.87063899999998</v>
      </c>
      <c r="E42" s="10">
        <v>617.44178499999998</v>
      </c>
      <c r="F42" s="21">
        <v>613</v>
      </c>
      <c r="G42" s="21">
        <v>651.4</v>
      </c>
      <c r="H42" s="21">
        <v>750.3</v>
      </c>
      <c r="I42" s="21">
        <v>859.4</v>
      </c>
      <c r="J42" s="21">
        <v>826.7</v>
      </c>
      <c r="K42" s="21">
        <v>856.4</v>
      </c>
      <c r="L42" s="21">
        <v>943.8</v>
      </c>
      <c r="M42" s="10"/>
      <c r="N42" s="23" t="s">
        <v>572</v>
      </c>
    </row>
    <row r="43" spans="1:14" x14ac:dyDescent="0.4">
      <c r="A43" s="24">
        <v>324110</v>
      </c>
      <c r="B43" s="23" t="s">
        <v>573</v>
      </c>
      <c r="C43" s="10">
        <v>2617.159392</v>
      </c>
      <c r="D43" s="10">
        <v>2495.847784</v>
      </c>
      <c r="E43" s="10">
        <v>3383.7904290000001</v>
      </c>
      <c r="F43" s="21">
        <v>3198.175369</v>
      </c>
      <c r="G43" s="21">
        <v>2865.0885929999999</v>
      </c>
      <c r="H43" s="21">
        <v>2193.1999999999998</v>
      </c>
      <c r="I43" s="21">
        <v>4020.8</v>
      </c>
      <c r="J43" s="21">
        <v>4284.3</v>
      </c>
      <c r="K43" s="21">
        <v>4293.3999999999996</v>
      </c>
      <c r="L43" s="21">
        <v>3786.4</v>
      </c>
      <c r="M43" s="10"/>
      <c r="N43" s="23" t="s">
        <v>574</v>
      </c>
    </row>
    <row r="44" spans="1:14" x14ac:dyDescent="0.4">
      <c r="A44" s="24">
        <v>325411</v>
      </c>
      <c r="B44" s="23" t="s">
        <v>575</v>
      </c>
      <c r="C44" s="10">
        <v>5104.6559520000001</v>
      </c>
      <c r="D44" s="10">
        <v>1650.9148070000001</v>
      </c>
      <c r="E44" s="10">
        <v>1980.4443839999999</v>
      </c>
      <c r="F44" s="21">
        <v>2154.2906840000001</v>
      </c>
      <c r="G44" s="21">
        <v>1858.3413860000001</v>
      </c>
      <c r="H44" s="21">
        <v>2240.9</v>
      </c>
      <c r="I44" s="21">
        <v>3189.5</v>
      </c>
      <c r="J44" s="21">
        <v>3192.9</v>
      </c>
      <c r="K44" s="21">
        <v>3131.3</v>
      </c>
      <c r="L44" s="21">
        <v>3190.4</v>
      </c>
      <c r="M44" s="10"/>
      <c r="N44" s="23" t="s">
        <v>576</v>
      </c>
    </row>
    <row r="45" spans="1:14" x14ac:dyDescent="0.4">
      <c r="A45" s="24">
        <v>325412</v>
      </c>
      <c r="B45" s="23" t="s">
        <v>557</v>
      </c>
      <c r="C45" s="10">
        <v>5540.460349</v>
      </c>
      <c r="D45" s="10">
        <v>8771.2881579999994</v>
      </c>
      <c r="E45" s="10">
        <v>7054.6116609999999</v>
      </c>
      <c r="F45" s="21">
        <v>8832.9118999999992</v>
      </c>
      <c r="G45" s="21">
        <v>8954.0099969999992</v>
      </c>
      <c r="H45" s="21">
        <v>7613.9</v>
      </c>
      <c r="I45" s="21">
        <v>5760.1</v>
      </c>
      <c r="J45" s="21">
        <v>5798.4</v>
      </c>
      <c r="K45" s="21">
        <v>6898.4</v>
      </c>
      <c r="L45" s="21">
        <v>7681.3</v>
      </c>
      <c r="M45" s="10"/>
      <c r="N45" s="23" t="s">
        <v>558</v>
      </c>
    </row>
    <row r="46" spans="1:14" x14ac:dyDescent="0.4">
      <c r="A46" s="24">
        <v>325414</v>
      </c>
      <c r="B46" s="23" t="s">
        <v>559</v>
      </c>
      <c r="C46" s="10">
        <v>6082.7224969999997</v>
      </c>
      <c r="D46" s="10">
        <v>7214.5315030000002</v>
      </c>
      <c r="E46" s="10">
        <v>6743.9197080000004</v>
      </c>
      <c r="F46" s="21">
        <v>7845.2206930000002</v>
      </c>
      <c r="G46" s="21">
        <v>5353.1907719999999</v>
      </c>
      <c r="H46" s="21">
        <v>4260.5</v>
      </c>
      <c r="I46" s="21">
        <v>5027.8999999999996</v>
      </c>
      <c r="J46" s="21">
        <v>5992.3</v>
      </c>
      <c r="K46" s="21">
        <v>6514</v>
      </c>
      <c r="L46" s="21">
        <v>8227.6</v>
      </c>
      <c r="M46" s="10"/>
      <c r="N46" s="23" t="s">
        <v>560</v>
      </c>
    </row>
    <row r="47" spans="1:14" x14ac:dyDescent="0.4">
      <c r="A47" s="24">
        <v>334220</v>
      </c>
      <c r="B47" s="44" t="s">
        <v>577</v>
      </c>
      <c r="D47" s="10"/>
      <c r="E47" s="10"/>
      <c r="F47" s="10"/>
      <c r="G47" s="10"/>
      <c r="H47" s="10"/>
      <c r="I47" s="10"/>
      <c r="J47" s="10"/>
      <c r="K47" s="10"/>
      <c r="L47" s="10"/>
      <c r="M47" s="10"/>
      <c r="N47" s="23" t="s">
        <v>653</v>
      </c>
    </row>
    <row r="48" spans="1:14" x14ac:dyDescent="0.4">
      <c r="A48" s="24"/>
      <c r="B48" s="44" t="s">
        <v>578</v>
      </c>
      <c r="C48" s="10">
        <v>688.418408</v>
      </c>
      <c r="D48" s="10">
        <v>690.19516399999998</v>
      </c>
      <c r="E48" s="10">
        <v>729.15244800000005</v>
      </c>
      <c r="F48" s="21">
        <v>712.45202400000005</v>
      </c>
      <c r="G48" s="21">
        <v>687.908456</v>
      </c>
      <c r="H48" s="21">
        <v>902</v>
      </c>
      <c r="I48" s="21">
        <v>869.2</v>
      </c>
      <c r="J48" s="21">
        <v>852.3</v>
      </c>
      <c r="K48" s="21">
        <v>919.2</v>
      </c>
      <c r="L48" s="21">
        <v>895.6</v>
      </c>
      <c r="M48" s="10"/>
      <c r="N48" s="44" t="s">
        <v>579</v>
      </c>
    </row>
    <row r="49" spans="1:14" x14ac:dyDescent="0.4">
      <c r="A49" s="24" t="s">
        <v>736</v>
      </c>
      <c r="B49" s="44" t="s">
        <v>737</v>
      </c>
      <c r="C49" s="10">
        <v>141.1</v>
      </c>
      <c r="D49" s="10">
        <v>145.6</v>
      </c>
      <c r="E49" s="10">
        <v>242.4</v>
      </c>
      <c r="F49" s="21">
        <v>208.3</v>
      </c>
      <c r="G49" s="21">
        <v>199.39999999999998</v>
      </c>
      <c r="H49" s="21">
        <v>246.1</v>
      </c>
      <c r="I49" s="21">
        <v>325.39999999999998</v>
      </c>
      <c r="J49" s="21">
        <v>463.5</v>
      </c>
      <c r="K49" s="21">
        <v>464.5</v>
      </c>
      <c r="L49" s="21">
        <v>794.2</v>
      </c>
      <c r="M49" s="10"/>
      <c r="N49" s="44" t="s">
        <v>738</v>
      </c>
    </row>
    <row r="50" spans="1:14" x14ac:dyDescent="0.4">
      <c r="A50" s="24">
        <v>336110</v>
      </c>
      <c r="B50" s="23" t="s">
        <v>700</v>
      </c>
      <c r="C50" s="10"/>
      <c r="D50" s="10"/>
      <c r="E50" s="10"/>
      <c r="F50" s="10"/>
      <c r="G50" s="10"/>
      <c r="H50" s="10"/>
      <c r="I50" s="10"/>
      <c r="J50" s="10"/>
      <c r="K50" s="10"/>
      <c r="L50" s="10"/>
      <c r="M50" s="10"/>
      <c r="N50" s="23" t="s">
        <v>701</v>
      </c>
    </row>
    <row r="51" spans="1:14" x14ac:dyDescent="0.4">
      <c r="B51" s="23" t="s">
        <v>702</v>
      </c>
      <c r="C51" s="10">
        <v>2.1</v>
      </c>
      <c r="D51" s="10">
        <v>805.5</v>
      </c>
      <c r="E51" s="10">
        <v>0</v>
      </c>
      <c r="F51" s="21">
        <v>0</v>
      </c>
      <c r="G51" s="21">
        <v>1474.3</v>
      </c>
      <c r="H51" s="21">
        <v>2167.9</v>
      </c>
      <c r="I51" s="21">
        <v>2893.6</v>
      </c>
      <c r="J51" s="21">
        <v>3564.3</v>
      </c>
      <c r="K51" s="21">
        <v>3583.7</v>
      </c>
      <c r="L51" s="21">
        <v>3457.8</v>
      </c>
      <c r="M51" s="10"/>
      <c r="N51" s="23" t="s">
        <v>703</v>
      </c>
    </row>
    <row r="52" spans="1:14" x14ac:dyDescent="0.4">
      <c r="A52" s="24">
        <v>339112</v>
      </c>
      <c r="B52" s="23" t="s">
        <v>565</v>
      </c>
      <c r="C52" s="10">
        <v>653.31454599999995</v>
      </c>
      <c r="D52" s="10">
        <v>712.10334899999998</v>
      </c>
      <c r="E52" s="10">
        <v>715.39729</v>
      </c>
      <c r="F52" s="21">
        <v>821.04291699999999</v>
      </c>
      <c r="G52" s="21">
        <v>731.86408300000005</v>
      </c>
      <c r="H52" s="21">
        <v>816.4</v>
      </c>
      <c r="I52" s="21">
        <v>333</v>
      </c>
      <c r="J52" s="21">
        <v>927.5</v>
      </c>
      <c r="K52" s="21">
        <v>844.4</v>
      </c>
      <c r="L52" s="21">
        <v>963.9</v>
      </c>
      <c r="M52" s="10"/>
      <c r="N52" s="23" t="s">
        <v>566</v>
      </c>
    </row>
    <row r="54" spans="1:14" x14ac:dyDescent="0.4">
      <c r="B54" s="23" t="s">
        <v>372</v>
      </c>
      <c r="C54" s="10">
        <f t="shared" ref="C54:L54" si="2">SUM(C41:C52)</f>
        <v>21736.092090999999</v>
      </c>
      <c r="D54" s="10">
        <f t="shared" si="2"/>
        <v>23411.433690999998</v>
      </c>
      <c r="E54" s="10">
        <f t="shared" si="2"/>
        <v>21904.768783000003</v>
      </c>
      <c r="F54" s="10">
        <f t="shared" si="2"/>
        <v>25047.626389999994</v>
      </c>
      <c r="G54" s="10">
        <f t="shared" si="2"/>
        <v>23231.043953</v>
      </c>
      <c r="H54" s="10">
        <f t="shared" si="2"/>
        <v>21893.300000000003</v>
      </c>
      <c r="I54" s="10">
        <f t="shared" si="2"/>
        <v>24124.600000000002</v>
      </c>
      <c r="J54" s="10">
        <f t="shared" si="2"/>
        <v>26652.1</v>
      </c>
      <c r="K54" s="10">
        <f t="shared" si="2"/>
        <v>28361.200000000004</v>
      </c>
      <c r="L54" s="10">
        <f t="shared" si="2"/>
        <v>30782.800000000003</v>
      </c>
      <c r="M54" s="10"/>
      <c r="N54" s="23" t="s">
        <v>372</v>
      </c>
    </row>
    <row r="55" spans="1:14" x14ac:dyDescent="0.4">
      <c r="B55" s="23" t="s">
        <v>373</v>
      </c>
      <c r="C55" s="10">
        <f t="shared" ref="C55:L55" si="3">(+C54/C39)*100</f>
        <v>50.179937092964998</v>
      </c>
      <c r="D55" s="10">
        <f t="shared" si="3"/>
        <v>50.963110477164875</v>
      </c>
      <c r="E55" s="10">
        <f t="shared" si="3"/>
        <v>47.118806183926225</v>
      </c>
      <c r="F55" s="10">
        <f t="shared" si="3"/>
        <v>50.702054973927957</v>
      </c>
      <c r="G55" s="10">
        <f t="shared" si="3"/>
        <v>52.189229581853439</v>
      </c>
      <c r="H55" s="10">
        <f t="shared" si="3"/>
        <v>48.593897047072829</v>
      </c>
      <c r="I55" s="10">
        <f t="shared" si="3"/>
        <v>46.258245129621109</v>
      </c>
      <c r="J55" s="10">
        <f t="shared" si="3"/>
        <v>46.852679709378059</v>
      </c>
      <c r="K55" s="10">
        <f t="shared" si="3"/>
        <v>52.645530145530152</v>
      </c>
      <c r="L55" s="10">
        <f t="shared" si="3"/>
        <v>54.606348519305627</v>
      </c>
      <c r="M55" s="10"/>
      <c r="N55" s="23" t="s">
        <v>374</v>
      </c>
    </row>
    <row r="56" spans="1:14" x14ac:dyDescent="0.4">
      <c r="A56" s="9"/>
      <c r="B56" s="9"/>
      <c r="C56" s="9"/>
      <c r="D56" s="9"/>
      <c r="E56" s="9"/>
      <c r="F56" s="9"/>
      <c r="G56" s="9"/>
      <c r="H56" s="9"/>
      <c r="I56" s="9"/>
      <c r="J56" s="9"/>
      <c r="K56" s="9"/>
      <c r="L56" s="9"/>
      <c r="M56" s="9"/>
      <c r="N56" s="9"/>
    </row>
    <row r="58" spans="1:14" x14ac:dyDescent="0.4">
      <c r="A58" s="23" t="s">
        <v>729</v>
      </c>
      <c r="H58" s="23" t="s">
        <v>730</v>
      </c>
      <c r="I58" s="23"/>
      <c r="J58" s="23"/>
      <c r="K58" s="23"/>
      <c r="L58" s="23"/>
      <c r="M58" s="23"/>
      <c r="N58" s="23"/>
    </row>
    <row r="59" spans="1:14" x14ac:dyDescent="0.4">
      <c r="A59" s="23"/>
      <c r="D59" s="23"/>
      <c r="H59" s="23"/>
      <c r="I59" s="23"/>
      <c r="J59" s="23"/>
      <c r="K59" s="23"/>
      <c r="L59" s="23"/>
      <c r="M59" s="23"/>
      <c r="N59" s="23"/>
    </row>
    <row r="60" spans="1:14" x14ac:dyDescent="0.4">
      <c r="A60" s="23" t="s">
        <v>580</v>
      </c>
      <c r="H60" s="23" t="s">
        <v>581</v>
      </c>
      <c r="I60" s="23"/>
      <c r="J60" s="23"/>
      <c r="K60" s="23"/>
      <c r="L60" s="23"/>
      <c r="M60" s="23"/>
      <c r="N60" s="23"/>
    </row>
    <row r="61" spans="1:14" x14ac:dyDescent="0.4">
      <c r="A61" s="23" t="s">
        <v>739</v>
      </c>
      <c r="H61" s="23" t="s">
        <v>740</v>
      </c>
      <c r="I61" s="23"/>
      <c r="J61" s="23"/>
      <c r="K61" s="23"/>
      <c r="L61" s="23"/>
      <c r="M61" s="23"/>
      <c r="N61" s="23"/>
    </row>
    <row r="62" spans="1:14" x14ac:dyDescent="0.4">
      <c r="A62" s="23" t="s">
        <v>741</v>
      </c>
      <c r="H62" s="23" t="s">
        <v>742</v>
      </c>
      <c r="I62" s="23"/>
      <c r="J62" s="23"/>
      <c r="K62" s="23"/>
      <c r="L62" s="23"/>
      <c r="M62" s="23"/>
      <c r="N62" s="23"/>
    </row>
    <row r="64" spans="1:14" x14ac:dyDescent="0.4">
      <c r="A64" s="23" t="s">
        <v>349</v>
      </c>
      <c r="H64" s="23" t="s">
        <v>350</v>
      </c>
      <c r="I64" s="23"/>
      <c r="J64" s="23"/>
      <c r="K64" s="23"/>
      <c r="L64" s="23"/>
      <c r="M64" s="23"/>
      <c r="N64" s="23"/>
    </row>
    <row r="65" spans="1:14" x14ac:dyDescent="0.4">
      <c r="A65" s="23" t="s">
        <v>351</v>
      </c>
      <c r="H65" s="23" t="s">
        <v>706</v>
      </c>
      <c r="I65" s="23"/>
      <c r="J65" s="23"/>
      <c r="K65" s="23"/>
      <c r="L65" s="23"/>
      <c r="M65" s="23"/>
      <c r="N65" s="23"/>
    </row>
    <row r="66" spans="1:14" x14ac:dyDescent="0.4">
      <c r="A66" s="23" t="s">
        <v>352</v>
      </c>
      <c r="H66" s="23" t="s">
        <v>353</v>
      </c>
      <c r="I66" s="23"/>
      <c r="J66" s="23"/>
      <c r="K66" s="23"/>
      <c r="L66" s="23"/>
      <c r="M66" s="23"/>
      <c r="N66" s="23"/>
    </row>
  </sheetData>
  <hyperlinks>
    <hyperlink ref="N1" location="'ÍNDICE-INDEX'!A1" display="ÍNDICE-INDEX" xr:uid="{70F14686-513C-46E3-9BF2-CDFA8AECFE73}"/>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9656-FC82-4797-B149-AD5F77F46F4D}">
  <sheetPr>
    <tabColor theme="0" tint="-0.499984740745262"/>
  </sheetPr>
  <dimension ref="A1:M39"/>
  <sheetViews>
    <sheetView showGridLines="0" zoomScale="70" zoomScaleNormal="70" workbookViewId="0"/>
  </sheetViews>
  <sheetFormatPr defaultColWidth="9.83203125" defaultRowHeight="15" x14ac:dyDescent="0.4"/>
  <cols>
    <col min="1" max="1" width="30.83203125" style="4" customWidth="1"/>
    <col min="2" max="11" width="8.83203125" style="4" customWidth="1"/>
    <col min="12" max="12" width="2.83203125" style="4" customWidth="1"/>
    <col min="13" max="13" width="30.83203125" style="4" customWidth="1"/>
    <col min="14" max="16384" width="9.83203125" style="4"/>
  </cols>
  <sheetData>
    <row r="1" spans="1:13" x14ac:dyDescent="0.4">
      <c r="M1" s="74" t="s">
        <v>704</v>
      </c>
    </row>
    <row r="2" spans="1:13" x14ac:dyDescent="0.4">
      <c r="A2" s="23" t="s">
        <v>582</v>
      </c>
      <c r="F2" s="10"/>
    </row>
    <row r="3" spans="1:13" x14ac:dyDescent="0.4">
      <c r="A3" s="23" t="s">
        <v>583</v>
      </c>
    </row>
    <row r="4" spans="1:13" x14ac:dyDescent="0.4">
      <c r="A4" s="4" t="s">
        <v>2</v>
      </c>
    </row>
    <row r="7" spans="1:13" x14ac:dyDescent="0.4">
      <c r="A7" s="70"/>
      <c r="B7" s="59">
        <v>2016</v>
      </c>
      <c r="C7" s="59">
        <v>2017</v>
      </c>
      <c r="D7" s="59">
        <v>2018</v>
      </c>
      <c r="E7" s="59">
        <v>2019</v>
      </c>
      <c r="F7" s="59">
        <v>2020</v>
      </c>
      <c r="G7" s="59">
        <v>2021</v>
      </c>
      <c r="H7" s="59" t="s">
        <v>654</v>
      </c>
      <c r="I7" s="59" t="s">
        <v>655</v>
      </c>
      <c r="J7" s="59" t="s">
        <v>712</v>
      </c>
      <c r="K7" s="59" t="s">
        <v>713</v>
      </c>
      <c r="L7" s="59"/>
      <c r="M7" s="70"/>
    </row>
    <row r="8" spans="1:13" x14ac:dyDescent="0.4">
      <c r="A8" s="23"/>
      <c r="B8" s="10"/>
      <c r="C8" s="10"/>
      <c r="D8" s="10"/>
      <c r="E8" s="10"/>
      <c r="F8" s="10"/>
      <c r="G8" s="10"/>
      <c r="H8" s="10"/>
      <c r="I8" s="10"/>
      <c r="J8" s="10"/>
      <c r="K8" s="10"/>
      <c r="M8" s="23"/>
    </row>
    <row r="9" spans="1:13" x14ac:dyDescent="0.4">
      <c r="A9" s="24" t="s">
        <v>584</v>
      </c>
      <c r="B9" s="10">
        <v>43316.3</v>
      </c>
      <c r="C9" s="10">
        <v>45938</v>
      </c>
      <c r="D9" s="10">
        <v>46488.4</v>
      </c>
      <c r="E9" s="10">
        <v>49401.599999999999</v>
      </c>
      <c r="F9" s="10">
        <v>44513.2</v>
      </c>
      <c r="G9" s="10">
        <v>45053.599999999999</v>
      </c>
      <c r="H9" s="10">
        <v>52152</v>
      </c>
      <c r="I9" s="10">
        <v>56884.9</v>
      </c>
      <c r="J9" s="10">
        <v>53872</v>
      </c>
      <c r="K9" s="10">
        <v>56372.2</v>
      </c>
      <c r="M9" s="24" t="s">
        <v>585</v>
      </c>
    </row>
    <row r="10" spans="1:13" x14ac:dyDescent="0.4">
      <c r="A10" s="23"/>
      <c r="B10" s="10"/>
      <c r="C10" s="10"/>
      <c r="D10" s="10"/>
      <c r="E10" s="10"/>
      <c r="F10" s="10"/>
      <c r="G10" s="10"/>
      <c r="H10" s="10"/>
      <c r="I10" s="10"/>
      <c r="J10" s="10"/>
      <c r="K10" s="10"/>
      <c r="M10" s="23"/>
    </row>
    <row r="11" spans="1:13" x14ac:dyDescent="0.4">
      <c r="A11" s="23" t="s">
        <v>586</v>
      </c>
      <c r="B11" s="10">
        <v>11034.2</v>
      </c>
      <c r="C11" s="10">
        <v>12564</v>
      </c>
      <c r="D11" s="10">
        <v>13839.6</v>
      </c>
      <c r="E11" s="10">
        <v>15211.7</v>
      </c>
      <c r="F11" s="10">
        <v>13486.5</v>
      </c>
      <c r="G11" s="10">
        <v>15524.2</v>
      </c>
      <c r="H11" s="10">
        <v>16909.5</v>
      </c>
      <c r="I11" s="10">
        <v>18280.5</v>
      </c>
      <c r="J11" s="10">
        <v>19052</v>
      </c>
      <c r="K11" s="10">
        <v>20425.2</v>
      </c>
      <c r="M11" s="23" t="s">
        <v>587</v>
      </c>
    </row>
    <row r="12" spans="1:13" x14ac:dyDescent="0.4">
      <c r="A12" s="23"/>
      <c r="B12" s="10"/>
      <c r="C12" s="10"/>
      <c r="D12" s="10"/>
      <c r="E12" s="10"/>
      <c r="F12" s="10"/>
      <c r="G12" s="10"/>
      <c r="H12" s="10"/>
      <c r="I12" s="10"/>
      <c r="J12" s="10"/>
      <c r="K12" s="10"/>
      <c r="M12" s="23"/>
    </row>
    <row r="13" spans="1:13" x14ac:dyDescent="0.4">
      <c r="A13" s="23" t="s">
        <v>588</v>
      </c>
      <c r="B13" s="10">
        <v>2797.4</v>
      </c>
      <c r="C13" s="10">
        <v>3011.6</v>
      </c>
      <c r="D13" s="10">
        <v>3262.8</v>
      </c>
      <c r="E13" s="10">
        <v>3963.6</v>
      </c>
      <c r="F13" s="10">
        <v>3075.4</v>
      </c>
      <c r="G13" s="10">
        <v>4551.7</v>
      </c>
      <c r="H13" s="10">
        <v>4934.3999999999996</v>
      </c>
      <c r="I13" s="10">
        <v>5200.5</v>
      </c>
      <c r="J13" s="10">
        <v>4933.3</v>
      </c>
      <c r="K13" s="10">
        <v>5225.7</v>
      </c>
      <c r="M13" s="23" t="s">
        <v>589</v>
      </c>
    </row>
    <row r="14" spans="1:13" x14ac:dyDescent="0.4">
      <c r="A14" s="23"/>
      <c r="B14" s="10"/>
      <c r="C14" s="10"/>
      <c r="D14" s="10"/>
      <c r="E14" s="10"/>
      <c r="F14" s="10"/>
      <c r="G14" s="10"/>
      <c r="H14" s="10"/>
      <c r="I14" s="10"/>
      <c r="J14" s="10"/>
      <c r="K14" s="10"/>
      <c r="M14" s="23"/>
    </row>
    <row r="15" spans="1:13" x14ac:dyDescent="0.4">
      <c r="A15" s="23" t="s">
        <v>590</v>
      </c>
      <c r="B15" s="10">
        <v>1466.2</v>
      </c>
      <c r="C15" s="10">
        <v>1614.1</v>
      </c>
      <c r="D15" s="10">
        <v>1673.8</v>
      </c>
      <c r="E15" s="10">
        <v>2233.5</v>
      </c>
      <c r="F15" s="10">
        <v>1643.2</v>
      </c>
      <c r="G15" s="10">
        <v>2497.9</v>
      </c>
      <c r="H15" s="10">
        <v>2679.5</v>
      </c>
      <c r="I15" s="10">
        <v>2820.9</v>
      </c>
      <c r="J15" s="10">
        <v>2729.3</v>
      </c>
      <c r="K15" s="10">
        <v>2563.3000000000002</v>
      </c>
      <c r="M15" s="23" t="s">
        <v>591</v>
      </c>
    </row>
    <row r="16" spans="1:13" x14ac:dyDescent="0.4">
      <c r="A16" s="23"/>
      <c r="B16" s="10"/>
      <c r="C16" s="10"/>
      <c r="D16" s="10"/>
      <c r="E16" s="10"/>
      <c r="F16" s="10"/>
      <c r="G16" s="10"/>
      <c r="H16" s="10"/>
      <c r="I16" s="10"/>
      <c r="J16" s="10"/>
      <c r="K16" s="10"/>
      <c r="M16" s="23"/>
    </row>
    <row r="17" spans="1:13" x14ac:dyDescent="0.4">
      <c r="A17" s="23" t="s">
        <v>592</v>
      </c>
      <c r="B17" s="10">
        <v>344.2</v>
      </c>
      <c r="C17" s="10">
        <v>358.6</v>
      </c>
      <c r="D17" s="10">
        <v>457.3</v>
      </c>
      <c r="E17" s="10">
        <v>449.6</v>
      </c>
      <c r="F17" s="10">
        <v>340.5</v>
      </c>
      <c r="G17" s="10">
        <v>592</v>
      </c>
      <c r="H17" s="10">
        <v>525.6</v>
      </c>
      <c r="I17" s="10">
        <v>592.79999999999995</v>
      </c>
      <c r="J17" s="10">
        <v>503.2</v>
      </c>
      <c r="K17" s="10">
        <v>554.6</v>
      </c>
      <c r="M17" s="23" t="s">
        <v>593</v>
      </c>
    </row>
    <row r="18" spans="1:13" x14ac:dyDescent="0.4">
      <c r="A18" s="23"/>
      <c r="B18" s="10"/>
      <c r="C18" s="10"/>
      <c r="D18" s="10"/>
      <c r="E18" s="10"/>
      <c r="F18" s="10"/>
      <c r="G18" s="10"/>
      <c r="H18" s="10"/>
      <c r="I18" s="10"/>
      <c r="J18" s="10"/>
      <c r="K18" s="10"/>
      <c r="M18" s="23"/>
    </row>
    <row r="19" spans="1:13" x14ac:dyDescent="0.4">
      <c r="A19" s="23" t="s">
        <v>594</v>
      </c>
      <c r="B19" s="10">
        <v>986.9</v>
      </c>
      <c r="C19" s="10">
        <v>1038.9000000000001</v>
      </c>
      <c r="D19" s="10">
        <v>1131.8</v>
      </c>
      <c r="E19" s="10">
        <v>1280.5</v>
      </c>
      <c r="F19" s="10">
        <v>1095.0999999999999</v>
      </c>
      <c r="G19" s="10">
        <v>1461.7</v>
      </c>
      <c r="H19" s="10">
        <v>1729.2</v>
      </c>
      <c r="I19" s="10">
        <v>1786.7</v>
      </c>
      <c r="J19" s="10">
        <v>1700.8</v>
      </c>
      <c r="K19" s="10">
        <v>2107.8000000000002</v>
      </c>
      <c r="M19" s="23" t="s">
        <v>595</v>
      </c>
    </row>
    <row r="20" spans="1:13" x14ac:dyDescent="0.4">
      <c r="A20" s="23"/>
      <c r="B20" s="10"/>
      <c r="C20" s="10"/>
      <c r="D20" s="10"/>
      <c r="E20" s="10"/>
      <c r="F20" s="10"/>
      <c r="G20" s="10"/>
      <c r="H20" s="10"/>
      <c r="I20" s="10"/>
      <c r="J20" s="10"/>
      <c r="K20" s="10"/>
      <c r="M20" s="23"/>
    </row>
    <row r="21" spans="1:13" x14ac:dyDescent="0.4">
      <c r="A21" s="23" t="s">
        <v>596</v>
      </c>
      <c r="B21" s="10">
        <v>8236.7999999999993</v>
      </c>
      <c r="C21" s="10">
        <v>9552.4</v>
      </c>
      <c r="D21" s="10">
        <v>10576.8</v>
      </c>
      <c r="E21" s="10">
        <v>11248</v>
      </c>
      <c r="F21" s="10">
        <v>10411.1</v>
      </c>
      <c r="G21" s="10">
        <v>10972.5</v>
      </c>
      <c r="H21" s="10">
        <v>11975.1</v>
      </c>
      <c r="I21" s="10">
        <v>13080.5</v>
      </c>
      <c r="J21" s="10">
        <v>14119.1</v>
      </c>
      <c r="K21" s="10">
        <v>15200.5</v>
      </c>
      <c r="M21" s="23" t="s">
        <v>597</v>
      </c>
    </row>
    <row r="22" spans="1:13" x14ac:dyDescent="0.4">
      <c r="A22" s="23"/>
      <c r="B22" s="10"/>
      <c r="C22" s="10"/>
      <c r="D22" s="10"/>
      <c r="E22" s="10"/>
      <c r="F22" s="10"/>
      <c r="G22" s="10"/>
      <c r="H22" s="10"/>
      <c r="I22" s="10"/>
      <c r="J22" s="10"/>
      <c r="K22" s="10"/>
      <c r="M22" s="23"/>
    </row>
    <row r="23" spans="1:13" x14ac:dyDescent="0.4">
      <c r="A23" s="23" t="s">
        <v>474</v>
      </c>
      <c r="B23" s="10">
        <v>3227.4</v>
      </c>
      <c r="C23" s="10">
        <v>3286.3</v>
      </c>
      <c r="D23" s="10">
        <v>3539.9</v>
      </c>
      <c r="E23" s="10">
        <v>3450.8</v>
      </c>
      <c r="F23" s="10">
        <v>3616.1</v>
      </c>
      <c r="G23" s="10">
        <v>4109.5</v>
      </c>
      <c r="H23" s="10">
        <v>4640.3</v>
      </c>
      <c r="I23" s="10">
        <v>4782.3</v>
      </c>
      <c r="J23" s="10">
        <v>4809.5</v>
      </c>
      <c r="K23" s="10">
        <v>5219.7</v>
      </c>
      <c r="M23" s="23" t="s">
        <v>598</v>
      </c>
    </row>
    <row r="24" spans="1:13" x14ac:dyDescent="0.4">
      <c r="A24" s="23"/>
      <c r="B24" s="10"/>
      <c r="C24" s="10"/>
      <c r="D24" s="10"/>
      <c r="E24" s="10"/>
      <c r="F24" s="10"/>
      <c r="G24" s="10"/>
      <c r="H24" s="10"/>
      <c r="I24" s="10"/>
      <c r="J24" s="10"/>
      <c r="K24" s="10"/>
      <c r="M24" s="23"/>
    </row>
    <row r="25" spans="1:13" x14ac:dyDescent="0.4">
      <c r="A25" s="23" t="s">
        <v>599</v>
      </c>
      <c r="B25" s="10"/>
      <c r="C25" s="10"/>
      <c r="D25" s="10"/>
      <c r="E25" s="10"/>
      <c r="F25" s="10"/>
      <c r="G25" s="10"/>
      <c r="H25" s="10"/>
      <c r="I25" s="10"/>
      <c r="J25" s="10"/>
      <c r="K25" s="10"/>
      <c r="M25" s="23" t="s">
        <v>600</v>
      </c>
    </row>
    <row r="26" spans="1:13" x14ac:dyDescent="0.4">
      <c r="A26" s="23" t="s">
        <v>601</v>
      </c>
      <c r="B26" s="10">
        <v>340.5</v>
      </c>
      <c r="C26" s="10">
        <v>360.8</v>
      </c>
      <c r="D26" s="10">
        <v>366.4</v>
      </c>
      <c r="E26" s="10">
        <v>376.8</v>
      </c>
      <c r="F26" s="10">
        <v>374</v>
      </c>
      <c r="G26" s="10">
        <v>500.2</v>
      </c>
      <c r="H26" s="10">
        <v>591.4</v>
      </c>
      <c r="I26" s="10">
        <v>545.5</v>
      </c>
      <c r="J26" s="10">
        <v>542.79999999999995</v>
      </c>
      <c r="K26" s="10">
        <v>552.1</v>
      </c>
      <c r="M26" s="23" t="s">
        <v>602</v>
      </c>
    </row>
    <row r="27" spans="1:13" x14ac:dyDescent="0.4">
      <c r="A27" s="23"/>
      <c r="B27" s="10"/>
      <c r="C27" s="10"/>
      <c r="D27" s="10"/>
      <c r="E27" s="10"/>
      <c r="F27" s="10"/>
      <c r="G27" s="10"/>
      <c r="H27" s="10"/>
      <c r="I27" s="10"/>
      <c r="J27" s="10"/>
      <c r="K27" s="10"/>
      <c r="M27" s="23"/>
    </row>
    <row r="28" spans="1:13" x14ac:dyDescent="0.4">
      <c r="A28" s="23" t="s">
        <v>594</v>
      </c>
      <c r="B28" s="10">
        <v>4669</v>
      </c>
      <c r="C28" s="10">
        <v>5905.2</v>
      </c>
      <c r="D28" s="10">
        <v>6670.5</v>
      </c>
      <c r="E28" s="10">
        <v>7420.3</v>
      </c>
      <c r="F28" s="10">
        <v>6421</v>
      </c>
      <c r="G28" s="10">
        <v>6362.8</v>
      </c>
      <c r="H28" s="10">
        <v>6743.4</v>
      </c>
      <c r="I28" s="10">
        <v>7752.7</v>
      </c>
      <c r="J28" s="10">
        <v>8766.7999999999993</v>
      </c>
      <c r="K28" s="10">
        <v>9428.7000000000007</v>
      </c>
      <c r="M28" s="23" t="s">
        <v>595</v>
      </c>
    </row>
    <row r="29" spans="1:13" x14ac:dyDescent="0.4">
      <c r="A29" s="23"/>
      <c r="B29" s="10"/>
      <c r="C29" s="10"/>
      <c r="D29" s="10"/>
      <c r="E29" s="10"/>
      <c r="F29" s="10"/>
      <c r="G29" s="10"/>
      <c r="H29" s="10"/>
      <c r="I29" s="10"/>
      <c r="J29" s="10"/>
      <c r="K29" s="10"/>
      <c r="M29" s="23"/>
    </row>
    <row r="30" spans="1:13" x14ac:dyDescent="0.4">
      <c r="A30" s="23"/>
      <c r="B30" s="10"/>
      <c r="C30" s="10"/>
      <c r="D30" s="10"/>
      <c r="E30" s="10"/>
      <c r="F30" s="10"/>
      <c r="G30" s="10"/>
      <c r="H30" s="10"/>
      <c r="I30" s="10"/>
      <c r="J30" s="10"/>
      <c r="K30" s="10"/>
      <c r="M30" s="23"/>
    </row>
    <row r="31" spans="1:13" x14ac:dyDescent="0.4">
      <c r="A31" s="23" t="s">
        <v>603</v>
      </c>
      <c r="B31" s="10">
        <v>3484.5</v>
      </c>
      <c r="C31" s="10">
        <v>4233</v>
      </c>
      <c r="D31" s="10">
        <v>4521.7</v>
      </c>
      <c r="E31" s="10">
        <v>5091.8999999999996</v>
      </c>
      <c r="F31" s="10">
        <v>4122.3</v>
      </c>
      <c r="G31" s="10">
        <v>4664.6000000000004</v>
      </c>
      <c r="H31" s="10">
        <v>5611.2</v>
      </c>
      <c r="I31" s="10">
        <v>5937.7</v>
      </c>
      <c r="J31" s="10">
        <v>5689.4</v>
      </c>
      <c r="K31" s="10">
        <v>6067.9</v>
      </c>
      <c r="M31" s="23" t="s">
        <v>604</v>
      </c>
    </row>
    <row r="32" spans="1:13" x14ac:dyDescent="0.4">
      <c r="A32" s="23"/>
      <c r="B32" s="10"/>
      <c r="C32" s="10"/>
      <c r="D32" s="10"/>
      <c r="E32" s="10"/>
      <c r="F32" s="10"/>
      <c r="G32" s="10"/>
      <c r="H32" s="10"/>
      <c r="I32" s="10"/>
      <c r="J32" s="10"/>
      <c r="K32" s="10"/>
      <c r="M32" s="23"/>
    </row>
    <row r="33" spans="1:13" x14ac:dyDescent="0.4">
      <c r="A33" s="23"/>
      <c r="B33" s="10"/>
      <c r="C33" s="10"/>
      <c r="D33" s="10"/>
      <c r="E33" s="10"/>
      <c r="F33" s="10"/>
      <c r="G33" s="10"/>
      <c r="H33" s="10"/>
      <c r="I33" s="10"/>
      <c r="J33" s="10"/>
      <c r="K33" s="10"/>
      <c r="M33" s="23"/>
    </row>
    <row r="34" spans="1:13" x14ac:dyDescent="0.4">
      <c r="A34" s="23" t="s">
        <v>605</v>
      </c>
      <c r="B34" s="10"/>
      <c r="C34" s="10"/>
      <c r="D34" s="10"/>
      <c r="E34" s="10"/>
      <c r="F34" s="10"/>
      <c r="G34" s="10"/>
      <c r="H34" s="10"/>
      <c r="I34" s="10"/>
      <c r="J34" s="10"/>
      <c r="K34" s="10"/>
      <c r="M34" s="23" t="s">
        <v>606</v>
      </c>
    </row>
    <row r="35" spans="1:13" x14ac:dyDescent="0.4">
      <c r="A35" s="23" t="s">
        <v>607</v>
      </c>
      <c r="B35" s="10">
        <v>28797.599999999999</v>
      </c>
      <c r="C35" s="10">
        <v>29141</v>
      </c>
      <c r="D35" s="10">
        <v>28127</v>
      </c>
      <c r="E35" s="10">
        <v>29098</v>
      </c>
      <c r="F35" s="10">
        <v>26904.3</v>
      </c>
      <c r="G35" s="10">
        <v>24864.799999999999</v>
      </c>
      <c r="H35" s="10">
        <v>29631.3</v>
      </c>
      <c r="I35" s="10">
        <v>32666.400000000001</v>
      </c>
      <c r="J35" s="10">
        <v>29130.3</v>
      </c>
      <c r="K35" s="10">
        <v>29878.2</v>
      </c>
      <c r="M35" s="23" t="s">
        <v>608</v>
      </c>
    </row>
    <row r="37" spans="1:13" x14ac:dyDescent="0.4">
      <c r="A37" s="28"/>
      <c r="B37" s="9"/>
      <c r="C37" s="9"/>
      <c r="D37" s="9"/>
      <c r="E37" s="9"/>
      <c r="F37" s="9"/>
      <c r="G37" s="9"/>
      <c r="H37" s="9"/>
      <c r="I37" s="9"/>
      <c r="J37" s="9"/>
      <c r="K37" s="9"/>
      <c r="L37" s="9"/>
      <c r="M37" s="9"/>
    </row>
    <row r="38" spans="1:13" x14ac:dyDescent="0.4">
      <c r="A38" s="23" t="s">
        <v>31</v>
      </c>
      <c r="G38" s="23" t="s">
        <v>32</v>
      </c>
    </row>
    <row r="39" spans="1:13" x14ac:dyDescent="0.4">
      <c r="A39" s="23" t="s">
        <v>743</v>
      </c>
      <c r="G39" s="23" t="s">
        <v>748</v>
      </c>
    </row>
  </sheetData>
  <hyperlinks>
    <hyperlink ref="M1" location="'ÍNDICE-INDEX'!A1" display="ÍNDICE-INDEX" xr:uid="{95EA09A1-C203-4E62-AD40-C69F807994A6}"/>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28DA-0941-4ABA-B8CA-0A7E6C35EBFE}">
  <sheetPr>
    <tabColor theme="0" tint="-0.499984740745262"/>
  </sheetPr>
  <dimension ref="A1:M42"/>
  <sheetViews>
    <sheetView showGridLines="0" zoomScale="70" zoomScaleNormal="70" workbookViewId="0"/>
  </sheetViews>
  <sheetFormatPr defaultColWidth="9.83203125" defaultRowHeight="15" x14ac:dyDescent="0.4"/>
  <cols>
    <col min="1" max="1" width="30.83203125" style="4" customWidth="1"/>
    <col min="2" max="11" width="9.0546875" style="4" customWidth="1"/>
    <col min="12" max="12" width="2.83203125" style="4" customWidth="1"/>
    <col min="13" max="13" width="30.83203125" style="4" customWidth="1"/>
    <col min="14" max="16384" width="9.83203125" style="4"/>
  </cols>
  <sheetData>
    <row r="1" spans="1:13" s="34" customFormat="1" ht="22.05" customHeight="1" x14ac:dyDescent="0.4">
      <c r="A1" s="4"/>
      <c r="B1" s="4"/>
      <c r="C1" s="4"/>
      <c r="D1" s="4"/>
      <c r="E1" s="4"/>
      <c r="F1" s="4"/>
      <c r="G1" s="4"/>
      <c r="H1" s="4"/>
      <c r="I1" s="4"/>
      <c r="J1" s="4"/>
      <c r="K1" s="4"/>
      <c r="L1" s="4"/>
      <c r="M1" s="74" t="s">
        <v>704</v>
      </c>
    </row>
    <row r="2" spans="1:13" x14ac:dyDescent="0.4">
      <c r="A2" s="23" t="s">
        <v>609</v>
      </c>
    </row>
    <row r="3" spans="1:13" x14ac:dyDescent="0.4">
      <c r="A3" s="23" t="s">
        <v>610</v>
      </c>
    </row>
    <row r="4" spans="1:13" x14ac:dyDescent="0.4">
      <c r="A4" s="4" t="s">
        <v>2</v>
      </c>
    </row>
    <row r="6" spans="1:13" x14ac:dyDescent="0.4">
      <c r="A6" s="70"/>
      <c r="B6" s="59">
        <v>2016</v>
      </c>
      <c r="C6" s="59">
        <v>2017</v>
      </c>
      <c r="D6" s="59">
        <v>2018</v>
      </c>
      <c r="E6" s="59">
        <v>2019</v>
      </c>
      <c r="F6" s="59">
        <v>2020</v>
      </c>
      <c r="G6" s="59">
        <v>2021</v>
      </c>
      <c r="H6" s="59" t="s">
        <v>654</v>
      </c>
      <c r="I6" s="59" t="s">
        <v>655</v>
      </c>
      <c r="J6" s="59" t="s">
        <v>712</v>
      </c>
      <c r="K6" s="59" t="s">
        <v>713</v>
      </c>
      <c r="L6" s="59"/>
      <c r="M6" s="70"/>
    </row>
    <row r="7" spans="1:13" x14ac:dyDescent="0.4">
      <c r="A7" s="23"/>
      <c r="B7" s="10"/>
      <c r="C7" s="10"/>
      <c r="D7" s="10"/>
      <c r="E7" s="10"/>
      <c r="F7" s="10"/>
      <c r="G7" s="10"/>
      <c r="H7" s="10"/>
      <c r="I7" s="10"/>
      <c r="J7" s="10"/>
      <c r="K7" s="10"/>
      <c r="M7" s="23"/>
    </row>
    <row r="8" spans="1:13" x14ac:dyDescent="0.4">
      <c r="A8" s="24" t="s">
        <v>611</v>
      </c>
      <c r="B8" s="10">
        <v>48771.599999999991</v>
      </c>
      <c r="C8" s="10">
        <v>50366.8</v>
      </c>
      <c r="D8" s="10">
        <v>50551</v>
      </c>
      <c r="E8" s="10">
        <v>52845.4</v>
      </c>
      <c r="F8" s="10">
        <v>45349.4</v>
      </c>
      <c r="G8" s="10">
        <v>44440.5</v>
      </c>
      <c r="H8" s="10">
        <v>52037.1</v>
      </c>
      <c r="I8" s="10">
        <v>56314.7</v>
      </c>
      <c r="J8" s="10">
        <v>55819.7</v>
      </c>
      <c r="K8" s="10">
        <v>57526.7</v>
      </c>
      <c r="M8" s="24" t="s">
        <v>612</v>
      </c>
    </row>
    <row r="9" spans="1:13" x14ac:dyDescent="0.4">
      <c r="A9" s="23"/>
      <c r="B9" s="10"/>
      <c r="C9" s="10"/>
      <c r="D9" s="10"/>
      <c r="E9" s="10"/>
      <c r="F9" s="10"/>
      <c r="G9" s="10"/>
      <c r="H9" s="10"/>
      <c r="I9" s="10"/>
      <c r="J9" s="10"/>
      <c r="K9" s="10"/>
      <c r="M9" s="23"/>
    </row>
    <row r="10" spans="1:13" x14ac:dyDescent="0.4">
      <c r="A10" s="23" t="s">
        <v>586</v>
      </c>
      <c r="B10" s="10">
        <v>11131.1</v>
      </c>
      <c r="C10" s="10">
        <v>12564.099999999999</v>
      </c>
      <c r="D10" s="10">
        <v>13839.6</v>
      </c>
      <c r="E10" s="10">
        <v>15207.8</v>
      </c>
      <c r="F10" s="10">
        <v>13485.4</v>
      </c>
      <c r="G10" s="10">
        <v>15524</v>
      </c>
      <c r="H10" s="10">
        <v>16909.5</v>
      </c>
      <c r="I10" s="10">
        <v>18280.5</v>
      </c>
      <c r="J10" s="10">
        <v>19052</v>
      </c>
      <c r="K10" s="10">
        <v>20425.2</v>
      </c>
      <c r="M10" s="23" t="s">
        <v>587</v>
      </c>
    </row>
    <row r="11" spans="1:13" x14ac:dyDescent="0.4">
      <c r="A11" s="23"/>
      <c r="B11" s="10"/>
      <c r="C11" s="10"/>
      <c r="D11" s="10"/>
      <c r="E11" s="10"/>
      <c r="F11" s="10"/>
      <c r="G11" s="10"/>
      <c r="H11" s="10"/>
      <c r="I11" s="10"/>
      <c r="J11" s="10"/>
      <c r="K11" s="10"/>
      <c r="M11" s="23"/>
    </row>
    <row r="12" spans="1:13" x14ac:dyDescent="0.4">
      <c r="A12" s="23" t="s">
        <v>588</v>
      </c>
      <c r="B12" s="10">
        <v>2797.5</v>
      </c>
      <c r="C12" s="10">
        <v>3011.8</v>
      </c>
      <c r="D12" s="10">
        <v>3262.8</v>
      </c>
      <c r="E12" s="10">
        <v>3960.4</v>
      </c>
      <c r="F12" s="10">
        <v>3075</v>
      </c>
      <c r="G12" s="10">
        <v>4551.5</v>
      </c>
      <c r="H12" s="10">
        <v>4934.3999999999996</v>
      </c>
      <c r="I12" s="10">
        <v>5200.1000000000004</v>
      </c>
      <c r="J12" s="10">
        <v>4932.8999999999996</v>
      </c>
      <c r="K12" s="10">
        <v>5224.8</v>
      </c>
      <c r="M12" s="23" t="s">
        <v>589</v>
      </c>
    </row>
    <row r="13" spans="1:13" x14ac:dyDescent="0.4">
      <c r="A13" s="23"/>
      <c r="B13" s="10"/>
      <c r="C13" s="10"/>
      <c r="D13" s="10"/>
      <c r="E13" s="10"/>
      <c r="F13" s="10"/>
      <c r="G13" s="10"/>
      <c r="H13" s="10"/>
      <c r="I13" s="10"/>
      <c r="J13" s="10"/>
      <c r="K13" s="10"/>
      <c r="M13" s="23"/>
    </row>
    <row r="14" spans="1:13" x14ac:dyDescent="0.4">
      <c r="A14" s="23" t="s">
        <v>590</v>
      </c>
      <c r="B14" s="10">
        <v>1371.8</v>
      </c>
      <c r="C14" s="10">
        <v>1523.7</v>
      </c>
      <c r="D14" s="10">
        <v>1673.8</v>
      </c>
      <c r="E14" s="10">
        <v>2233.5</v>
      </c>
      <c r="F14" s="10">
        <v>1642.9</v>
      </c>
      <c r="G14" s="10">
        <v>2497.6999999999998</v>
      </c>
      <c r="H14" s="10">
        <v>2679.4</v>
      </c>
      <c r="I14" s="10">
        <v>2820.5</v>
      </c>
      <c r="J14" s="10">
        <v>2728.9</v>
      </c>
      <c r="K14" s="10">
        <v>2562.4</v>
      </c>
      <c r="M14" s="23" t="s">
        <v>591</v>
      </c>
    </row>
    <row r="15" spans="1:13" x14ac:dyDescent="0.4">
      <c r="A15" s="23"/>
      <c r="B15" s="10"/>
      <c r="C15" s="10"/>
      <c r="D15" s="10"/>
      <c r="E15" s="10"/>
      <c r="F15" s="10"/>
      <c r="G15" s="10"/>
      <c r="H15" s="10"/>
      <c r="I15" s="10"/>
      <c r="J15" s="10"/>
      <c r="K15" s="10"/>
      <c r="M15" s="23"/>
    </row>
    <row r="16" spans="1:13" x14ac:dyDescent="0.4">
      <c r="A16" s="23" t="s">
        <v>592</v>
      </c>
      <c r="B16" s="10">
        <v>344.2</v>
      </c>
      <c r="C16" s="10">
        <v>358.6</v>
      </c>
      <c r="D16" s="10">
        <v>457.3</v>
      </c>
      <c r="E16" s="10">
        <v>449.6</v>
      </c>
      <c r="F16" s="10">
        <v>340.5</v>
      </c>
      <c r="G16" s="10">
        <v>592</v>
      </c>
      <c r="H16" s="10">
        <v>525.6</v>
      </c>
      <c r="I16" s="10">
        <v>592.79999999999995</v>
      </c>
      <c r="J16" s="10">
        <v>503.2</v>
      </c>
      <c r="K16" s="10">
        <v>554.6</v>
      </c>
      <c r="M16" s="23" t="s">
        <v>593</v>
      </c>
    </row>
    <row r="17" spans="1:13" x14ac:dyDescent="0.4">
      <c r="A17" s="23"/>
      <c r="B17" s="10"/>
      <c r="C17" s="10"/>
      <c r="D17" s="10"/>
      <c r="E17" s="10"/>
      <c r="F17" s="10"/>
      <c r="G17" s="10"/>
      <c r="H17" s="10"/>
      <c r="I17" s="10"/>
      <c r="J17" s="10"/>
      <c r="K17" s="10"/>
      <c r="M17" s="23"/>
    </row>
    <row r="18" spans="1:13" x14ac:dyDescent="0.4">
      <c r="A18" s="23" t="s">
        <v>594</v>
      </c>
      <c r="B18" s="10">
        <v>987.1</v>
      </c>
      <c r="C18" s="10">
        <v>1039.0999999999999</v>
      </c>
      <c r="D18" s="10">
        <v>1131.8</v>
      </c>
      <c r="E18" s="10">
        <v>1277.3</v>
      </c>
      <c r="F18" s="10">
        <v>1091.7</v>
      </c>
      <c r="G18" s="10">
        <v>1461.7</v>
      </c>
      <c r="H18" s="10">
        <v>1729.2</v>
      </c>
      <c r="I18" s="10">
        <v>1786.7</v>
      </c>
      <c r="J18" s="10">
        <v>1700.8</v>
      </c>
      <c r="K18" s="10">
        <v>2107.8000000000002</v>
      </c>
      <c r="M18" s="23" t="s">
        <v>595</v>
      </c>
    </row>
    <row r="19" spans="1:13" x14ac:dyDescent="0.4">
      <c r="A19" s="23"/>
      <c r="B19" s="10"/>
      <c r="C19" s="10"/>
      <c r="D19" s="10"/>
      <c r="E19" s="10"/>
      <c r="F19" s="10"/>
      <c r="G19" s="10"/>
      <c r="H19" s="10"/>
      <c r="I19" s="10"/>
      <c r="J19" s="10"/>
      <c r="K19" s="10"/>
      <c r="M19" s="23"/>
    </row>
    <row r="20" spans="1:13" x14ac:dyDescent="0.4">
      <c r="A20" s="23" t="s">
        <v>596</v>
      </c>
      <c r="B20" s="10">
        <v>8333.6</v>
      </c>
      <c r="C20" s="10">
        <v>9552.2999999999993</v>
      </c>
      <c r="D20" s="10">
        <v>10576.8</v>
      </c>
      <c r="E20" s="10">
        <v>11247.4</v>
      </c>
      <c r="F20" s="10">
        <v>10410.4</v>
      </c>
      <c r="G20" s="10">
        <v>10972.5</v>
      </c>
      <c r="H20" s="10">
        <v>11975.1</v>
      </c>
      <c r="I20" s="10">
        <v>13080.5</v>
      </c>
      <c r="J20" s="10">
        <v>14119.1</v>
      </c>
      <c r="K20" s="10">
        <v>15200.5</v>
      </c>
      <c r="M20" s="23" t="s">
        <v>597</v>
      </c>
    </row>
    <row r="21" spans="1:13" x14ac:dyDescent="0.4">
      <c r="A21" s="23"/>
      <c r="B21" s="10"/>
      <c r="C21" s="10"/>
      <c r="D21" s="10"/>
      <c r="E21" s="10"/>
      <c r="F21" s="10"/>
      <c r="G21" s="10"/>
      <c r="H21" s="10"/>
      <c r="I21" s="10"/>
      <c r="J21" s="10"/>
      <c r="K21" s="10"/>
      <c r="M21" s="23"/>
    </row>
    <row r="22" spans="1:13" x14ac:dyDescent="0.4">
      <c r="A22" s="23" t="s">
        <v>474</v>
      </c>
      <c r="B22" s="10">
        <v>3227.4</v>
      </c>
      <c r="C22" s="10">
        <v>3286.3</v>
      </c>
      <c r="D22" s="10">
        <v>3539.9</v>
      </c>
      <c r="E22" s="10">
        <v>3450.3</v>
      </c>
      <c r="F22" s="10">
        <v>3615.5</v>
      </c>
      <c r="G22" s="10">
        <v>4109.5</v>
      </c>
      <c r="H22" s="10">
        <v>4640.3</v>
      </c>
      <c r="I22" s="10">
        <v>4782.3</v>
      </c>
      <c r="J22" s="10">
        <v>4809.5</v>
      </c>
      <c r="K22" s="10">
        <v>5219.7</v>
      </c>
      <c r="M22" s="23" t="s">
        <v>598</v>
      </c>
    </row>
    <row r="23" spans="1:13" x14ac:dyDescent="0.4">
      <c r="A23" s="23"/>
      <c r="B23" s="10"/>
      <c r="C23" s="10"/>
      <c r="D23" s="10"/>
      <c r="E23" s="10"/>
      <c r="F23" s="10"/>
      <c r="G23" s="10"/>
      <c r="H23" s="10"/>
      <c r="I23" s="10"/>
      <c r="J23" s="10"/>
      <c r="K23" s="10"/>
      <c r="M23" s="23"/>
    </row>
    <row r="24" spans="1:13" x14ac:dyDescent="0.4">
      <c r="A24" s="23" t="s">
        <v>599</v>
      </c>
      <c r="B24" s="10"/>
      <c r="C24" s="10"/>
      <c r="D24" s="10"/>
      <c r="E24" s="10"/>
      <c r="F24" s="10"/>
      <c r="G24" s="10"/>
      <c r="H24" s="10"/>
      <c r="I24" s="10"/>
      <c r="J24" s="10"/>
      <c r="K24" s="10"/>
      <c r="M24" s="23" t="s">
        <v>600</v>
      </c>
    </row>
    <row r="25" spans="1:13" x14ac:dyDescent="0.4">
      <c r="A25" s="23" t="s">
        <v>601</v>
      </c>
      <c r="B25" s="10">
        <v>340.5</v>
      </c>
      <c r="C25" s="10">
        <v>360.8</v>
      </c>
      <c r="D25" s="10">
        <v>366.4</v>
      </c>
      <c r="E25" s="10">
        <v>376.8</v>
      </c>
      <c r="F25" s="10">
        <v>374</v>
      </c>
      <c r="G25" s="10">
        <v>500.2</v>
      </c>
      <c r="H25" s="10">
        <v>591.4</v>
      </c>
      <c r="I25" s="10">
        <v>545.5</v>
      </c>
      <c r="J25" s="10">
        <v>542.79999999999995</v>
      </c>
      <c r="K25" s="10">
        <v>552.1</v>
      </c>
      <c r="M25" s="23" t="s">
        <v>602</v>
      </c>
    </row>
    <row r="26" spans="1:13" x14ac:dyDescent="0.4">
      <c r="A26" s="23"/>
      <c r="B26" s="10"/>
      <c r="C26" s="10"/>
      <c r="D26" s="10"/>
      <c r="E26" s="10"/>
      <c r="F26" s="10"/>
      <c r="G26" s="10"/>
      <c r="H26" s="10"/>
      <c r="I26" s="10"/>
      <c r="J26" s="10"/>
      <c r="K26" s="10"/>
      <c r="M26" s="23"/>
    </row>
    <row r="27" spans="1:13" x14ac:dyDescent="0.4">
      <c r="A27" s="23" t="s">
        <v>594</v>
      </c>
      <c r="B27" s="10">
        <v>4765.7</v>
      </c>
      <c r="C27" s="10">
        <v>5905.2</v>
      </c>
      <c r="D27" s="10">
        <v>6670.5</v>
      </c>
      <c r="E27" s="10">
        <v>7420.3</v>
      </c>
      <c r="F27" s="10">
        <v>6420.9</v>
      </c>
      <c r="G27" s="10">
        <v>6362.8</v>
      </c>
      <c r="H27" s="10">
        <v>6743.4</v>
      </c>
      <c r="I27" s="10">
        <v>7752.7</v>
      </c>
      <c r="J27" s="10">
        <v>8766.7999999999993</v>
      </c>
      <c r="K27" s="10">
        <v>9428.7000000000007</v>
      </c>
      <c r="M27" s="23" t="s">
        <v>595</v>
      </c>
    </row>
    <row r="28" spans="1:13" x14ac:dyDescent="0.4">
      <c r="A28" s="23"/>
      <c r="B28" s="10"/>
      <c r="C28" s="10"/>
      <c r="D28" s="10"/>
      <c r="E28" s="10"/>
      <c r="F28" s="10"/>
      <c r="G28" s="10"/>
      <c r="H28" s="10"/>
      <c r="I28" s="10"/>
      <c r="J28" s="10"/>
      <c r="K28" s="10"/>
      <c r="M28" s="23"/>
    </row>
    <row r="29" spans="1:13" x14ac:dyDescent="0.4">
      <c r="A29" s="23"/>
      <c r="B29" s="10"/>
      <c r="C29" s="10"/>
      <c r="D29" s="10"/>
      <c r="E29" s="10"/>
      <c r="F29" s="10"/>
      <c r="G29" s="10"/>
      <c r="H29" s="10"/>
      <c r="I29" s="10"/>
      <c r="J29" s="10"/>
      <c r="K29" s="10"/>
      <c r="M29" s="23"/>
    </row>
    <row r="30" spans="1:13" x14ac:dyDescent="0.4">
      <c r="A30" s="23" t="s">
        <v>603</v>
      </c>
      <c r="B30" s="10">
        <v>3484.6</v>
      </c>
      <c r="C30" s="10">
        <v>4233</v>
      </c>
      <c r="D30" s="10">
        <v>4521.7</v>
      </c>
      <c r="E30" s="10">
        <v>5091.8999999999996</v>
      </c>
      <c r="F30" s="10">
        <v>4122.3</v>
      </c>
      <c r="G30" s="10">
        <v>4664.6000000000004</v>
      </c>
      <c r="H30" s="10">
        <v>5611.2</v>
      </c>
      <c r="I30" s="10">
        <v>5937.7</v>
      </c>
      <c r="J30" s="10">
        <v>5689.4</v>
      </c>
      <c r="K30" s="10">
        <v>6067.9</v>
      </c>
      <c r="M30" s="23" t="s">
        <v>604</v>
      </c>
    </row>
    <row r="31" spans="1:13" x14ac:dyDescent="0.4">
      <c r="A31" s="23"/>
      <c r="B31" s="10"/>
      <c r="C31" s="10"/>
      <c r="D31" s="10"/>
      <c r="E31" s="10"/>
      <c r="F31" s="10"/>
      <c r="G31" s="10"/>
      <c r="H31" s="10"/>
      <c r="I31" s="10"/>
      <c r="J31" s="10"/>
      <c r="K31" s="10"/>
      <c r="M31" s="23"/>
    </row>
    <row r="32" spans="1:13" x14ac:dyDescent="0.4">
      <c r="A32" s="23" t="s">
        <v>605</v>
      </c>
      <c r="M32" s="23" t="s">
        <v>606</v>
      </c>
    </row>
    <row r="33" spans="1:13" x14ac:dyDescent="0.4">
      <c r="A33" s="23" t="s">
        <v>607</v>
      </c>
      <c r="B33" s="45">
        <v>34155.899999999994</v>
      </c>
      <c r="C33" s="45">
        <v>33569.700000000004</v>
      </c>
      <c r="D33" s="45">
        <v>32189.599999999999</v>
      </c>
      <c r="E33" s="45">
        <v>32545.7</v>
      </c>
      <c r="F33" s="45">
        <v>27741.599999999999</v>
      </c>
      <c r="G33" s="45">
        <v>24251.9</v>
      </c>
      <c r="H33" s="10">
        <v>29516.5</v>
      </c>
      <c r="I33" s="10">
        <v>32096.6</v>
      </c>
      <c r="J33" s="10">
        <v>31078.400000000001</v>
      </c>
      <c r="K33" s="10">
        <v>31033.599999999999</v>
      </c>
      <c r="M33" s="23" t="s">
        <v>608</v>
      </c>
    </row>
    <row r="34" spans="1:13" x14ac:dyDescent="0.4">
      <c r="A34" s="9"/>
      <c r="B34" s="9"/>
      <c r="C34" s="9"/>
      <c r="D34" s="9"/>
      <c r="E34" s="9"/>
      <c r="F34" s="9"/>
      <c r="G34" s="9"/>
      <c r="H34" s="9"/>
      <c r="I34" s="9"/>
      <c r="J34" s="9"/>
      <c r="K34" s="9"/>
      <c r="L34" s="9"/>
      <c r="M34" s="9"/>
    </row>
    <row r="35" spans="1:13" x14ac:dyDescent="0.4">
      <c r="A35" s="23"/>
      <c r="C35" s="23"/>
      <c r="E35" s="23"/>
      <c r="F35" s="23"/>
      <c r="G35" s="23"/>
      <c r="H35" s="23"/>
      <c r="I35" s="23"/>
      <c r="J35" s="23"/>
      <c r="K35" s="23"/>
      <c r="L35" s="23"/>
    </row>
    <row r="36" spans="1:13" x14ac:dyDescent="0.4">
      <c r="A36" s="23" t="s">
        <v>613</v>
      </c>
      <c r="G36" s="23" t="s">
        <v>614</v>
      </c>
      <c r="H36" s="23"/>
      <c r="I36" s="23"/>
      <c r="J36" s="23"/>
      <c r="K36" s="23"/>
      <c r="L36" s="23"/>
      <c r="M36" s="23"/>
    </row>
    <row r="37" spans="1:13" x14ac:dyDescent="0.4">
      <c r="A37" s="23" t="s">
        <v>615</v>
      </c>
      <c r="G37" s="23" t="s">
        <v>616</v>
      </c>
      <c r="H37" s="23"/>
      <c r="M37" s="23"/>
    </row>
    <row r="38" spans="1:13" x14ac:dyDescent="0.4">
      <c r="A38" s="23" t="s">
        <v>617</v>
      </c>
      <c r="G38" s="23" t="s">
        <v>618</v>
      </c>
      <c r="H38" s="23"/>
      <c r="M38" s="23"/>
    </row>
    <row r="39" spans="1:13" x14ac:dyDescent="0.4">
      <c r="A39" s="23" t="s">
        <v>619</v>
      </c>
      <c r="G39" s="23" t="s">
        <v>620</v>
      </c>
      <c r="H39" s="23"/>
      <c r="M39" s="23"/>
    </row>
    <row r="40" spans="1:13" x14ac:dyDescent="0.4">
      <c r="A40" s="23"/>
      <c r="G40" s="23"/>
    </row>
    <row r="41" spans="1:13" x14ac:dyDescent="0.4">
      <c r="A41" s="23" t="s">
        <v>31</v>
      </c>
      <c r="G41" s="23" t="s">
        <v>32</v>
      </c>
    </row>
    <row r="42" spans="1:13" x14ac:dyDescent="0.4">
      <c r="A42" s="23" t="s">
        <v>743</v>
      </c>
      <c r="G42" s="23" t="s">
        <v>353</v>
      </c>
    </row>
  </sheetData>
  <hyperlinks>
    <hyperlink ref="M1" location="'ÍNDICE-INDEX'!A1" display="ÍNDICE-INDEX" xr:uid="{F42CCBA3-A71B-42B9-B5DE-4401A65418D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1AFC7-4A8A-4DA2-969A-21240D7B299C}">
  <dimension ref="E3:E7"/>
  <sheetViews>
    <sheetView workbookViewId="0">
      <selection activeCell="E11" sqref="E11"/>
    </sheetView>
  </sheetViews>
  <sheetFormatPr defaultColWidth="9.27734375" defaultRowHeight="15" x14ac:dyDescent="0.4"/>
  <cols>
    <col min="1" max="3" width="9.27734375" style="1"/>
    <col min="4" max="4" width="2.6640625" style="1" customWidth="1"/>
    <col min="5" max="5" width="100.609375" style="1" customWidth="1"/>
    <col min="6" max="16384" width="9.27734375" style="1"/>
  </cols>
  <sheetData>
    <row r="3" spans="5:5" ht="17.649999999999999" x14ac:dyDescent="0.5">
      <c r="E3" s="3" t="s">
        <v>640</v>
      </c>
    </row>
    <row r="5" spans="5:5" ht="90" x14ac:dyDescent="0.4">
      <c r="E5" s="2" t="s">
        <v>642</v>
      </c>
    </row>
    <row r="7" spans="5:5" ht="90" x14ac:dyDescent="0.4">
      <c r="E7" s="2" t="s">
        <v>641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4167D-B6D8-4E16-AAAA-F6E7048AEF94}">
  <sheetPr>
    <tabColor rgb="FF5C7082"/>
  </sheetPr>
  <dimension ref="A1:D21"/>
  <sheetViews>
    <sheetView zoomScaleNormal="100" workbookViewId="0">
      <selection activeCell="A20" sqref="A20"/>
    </sheetView>
  </sheetViews>
  <sheetFormatPr defaultColWidth="7.5546875" defaultRowHeight="15" x14ac:dyDescent="0.4"/>
  <cols>
    <col min="1" max="16384" width="7.5546875" style="48"/>
  </cols>
  <sheetData>
    <row r="1" spans="1:2" ht="17.649999999999999" x14ac:dyDescent="0.4">
      <c r="A1" s="46" t="s">
        <v>621</v>
      </c>
      <c r="B1" s="47"/>
    </row>
    <row r="2" spans="1:2" x14ac:dyDescent="0.4">
      <c r="A2" s="47"/>
      <c r="B2" s="47"/>
    </row>
    <row r="3" spans="1:2" x14ac:dyDescent="0.4">
      <c r="A3" s="49" t="s">
        <v>622</v>
      </c>
      <c r="B3" s="47"/>
    </row>
    <row r="4" spans="1:2" x14ac:dyDescent="0.4">
      <c r="A4" s="47" t="s">
        <v>707</v>
      </c>
      <c r="B4" s="47"/>
    </row>
    <row r="5" spans="1:2" x14ac:dyDescent="0.4">
      <c r="A5" s="47" t="s">
        <v>623</v>
      </c>
      <c r="B5" s="47"/>
    </row>
    <row r="6" spans="1:2" x14ac:dyDescent="0.4">
      <c r="A6" s="47"/>
      <c r="B6" s="47"/>
    </row>
    <row r="7" spans="1:2" x14ac:dyDescent="0.4">
      <c r="A7" s="47" t="s">
        <v>624</v>
      </c>
      <c r="B7" s="47"/>
    </row>
    <row r="8" spans="1:2" x14ac:dyDescent="0.4">
      <c r="A8" s="47" t="s">
        <v>625</v>
      </c>
      <c r="B8" s="47"/>
    </row>
    <row r="10" spans="1:2" s="50" customFormat="1" x14ac:dyDescent="0.4">
      <c r="A10" s="52" t="s">
        <v>708</v>
      </c>
    </row>
    <row r="12" spans="1:2" x14ac:dyDescent="0.4">
      <c r="A12" s="49" t="s">
        <v>626</v>
      </c>
    </row>
    <row r="13" spans="1:2" x14ac:dyDescent="0.4">
      <c r="A13" s="47" t="s">
        <v>709</v>
      </c>
    </row>
    <row r="14" spans="1:2" x14ac:dyDescent="0.4">
      <c r="A14" s="47" t="s">
        <v>627</v>
      </c>
    </row>
    <row r="15" spans="1:2" x14ac:dyDescent="0.4">
      <c r="A15" s="47"/>
    </row>
    <row r="16" spans="1:2" x14ac:dyDescent="0.4">
      <c r="A16" s="47" t="s">
        <v>628</v>
      </c>
    </row>
    <row r="17" spans="1:4" x14ac:dyDescent="0.4">
      <c r="A17" s="47" t="s">
        <v>629</v>
      </c>
    </row>
    <row r="19" spans="1:4" x14ac:dyDescent="0.4">
      <c r="A19" s="52" t="s">
        <v>754</v>
      </c>
      <c r="B19" s="51"/>
      <c r="C19" s="51"/>
      <c r="D19" s="51"/>
    </row>
    <row r="20" spans="1:4" x14ac:dyDescent="0.4">
      <c r="A20" s="51"/>
      <c r="B20" s="51"/>
      <c r="C20" s="51"/>
      <c r="D20" s="51"/>
    </row>
    <row r="21" spans="1:4" x14ac:dyDescent="0.4">
      <c r="A21" s="51"/>
      <c r="B21" s="51"/>
      <c r="C21" s="51"/>
      <c r="D21" s="5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F992-D2AC-4C13-9203-F4A15132FB1A}">
  <sheetPr>
    <tabColor rgb="FFC6E0B4"/>
  </sheetPr>
  <dimension ref="A1:A50"/>
  <sheetViews>
    <sheetView zoomScale="70" zoomScaleNormal="70" workbookViewId="0">
      <selection activeCell="A2" sqref="A2"/>
    </sheetView>
  </sheetViews>
  <sheetFormatPr defaultColWidth="9.27734375" defaultRowHeight="15" x14ac:dyDescent="0.4"/>
  <cols>
    <col min="1" max="1" width="143.609375" style="54" bestFit="1" customWidth="1"/>
    <col min="2" max="16384" width="9.27734375" style="54"/>
  </cols>
  <sheetData>
    <row r="1" spans="1:1" ht="22.05" customHeight="1" x14ac:dyDescent="0.4">
      <c r="A1" s="53" t="s">
        <v>710</v>
      </c>
    </row>
    <row r="2" spans="1:1" ht="22.05" customHeight="1" x14ac:dyDescent="0.4">
      <c r="A2" s="53" t="s">
        <v>711</v>
      </c>
    </row>
    <row r="3" spans="1:1" ht="22.05" customHeight="1" x14ac:dyDescent="0.4">
      <c r="A3" s="55"/>
    </row>
    <row r="4" spans="1:1" ht="22.05" customHeight="1" x14ac:dyDescent="0.4">
      <c r="A4" s="53" t="s">
        <v>630</v>
      </c>
    </row>
    <row r="6" spans="1:1" ht="22.05" customHeight="1" x14ac:dyDescent="0.4">
      <c r="A6" s="56" t="s">
        <v>0</v>
      </c>
    </row>
    <row r="7" spans="1:1" ht="22.05" customHeight="1" x14ac:dyDescent="0.4">
      <c r="A7" s="56" t="s">
        <v>1</v>
      </c>
    </row>
    <row r="8" spans="1:1" ht="22.05" customHeight="1" x14ac:dyDescent="0.4">
      <c r="A8" s="54" t="s">
        <v>2</v>
      </c>
    </row>
    <row r="10" spans="1:1" ht="22.05" customHeight="1" x14ac:dyDescent="0.4">
      <c r="A10" s="56" t="s">
        <v>36</v>
      </c>
    </row>
    <row r="11" spans="1:1" ht="22.05" customHeight="1" x14ac:dyDescent="0.4">
      <c r="A11" s="56" t="s">
        <v>37</v>
      </c>
    </row>
    <row r="12" spans="1:1" ht="22.05" customHeight="1" x14ac:dyDescent="0.4">
      <c r="A12" s="54" t="s">
        <v>2</v>
      </c>
    </row>
    <row r="14" spans="1:1" ht="22.05" customHeight="1" x14ac:dyDescent="0.4">
      <c r="A14" s="56" t="s">
        <v>631</v>
      </c>
    </row>
    <row r="15" spans="1:1" ht="22.05" customHeight="1" x14ac:dyDescent="0.4">
      <c r="A15" s="56" t="s">
        <v>68</v>
      </c>
    </row>
    <row r="16" spans="1:1" ht="22.05" customHeight="1" x14ac:dyDescent="0.4">
      <c r="A16" s="54" t="s">
        <v>69</v>
      </c>
    </row>
    <row r="18" spans="1:1" ht="22.05" customHeight="1" x14ac:dyDescent="0.4">
      <c r="A18" s="56" t="s">
        <v>354</v>
      </c>
    </row>
    <row r="19" spans="1:1" ht="22.05" customHeight="1" x14ac:dyDescent="0.4">
      <c r="A19" s="56" t="s">
        <v>355</v>
      </c>
    </row>
    <row r="20" spans="1:1" ht="22.05" customHeight="1" x14ac:dyDescent="0.4">
      <c r="A20" s="54" t="s">
        <v>2</v>
      </c>
    </row>
    <row r="22" spans="1:1" ht="22.05" customHeight="1" x14ac:dyDescent="0.4">
      <c r="A22" s="56" t="s">
        <v>632</v>
      </c>
    </row>
    <row r="23" spans="1:1" ht="22.05" customHeight="1" x14ac:dyDescent="0.4">
      <c r="A23" s="56" t="s">
        <v>384</v>
      </c>
    </row>
    <row r="24" spans="1:1" ht="22.05" customHeight="1" x14ac:dyDescent="0.4">
      <c r="A24" s="54" t="s">
        <v>69</v>
      </c>
    </row>
    <row r="26" spans="1:1" ht="22.05" customHeight="1" x14ac:dyDescent="0.4">
      <c r="A26" s="56" t="s">
        <v>633</v>
      </c>
    </row>
    <row r="27" spans="1:1" ht="22.05" customHeight="1" x14ac:dyDescent="0.4">
      <c r="A27" s="56" t="s">
        <v>463</v>
      </c>
    </row>
    <row r="28" spans="1:1" ht="22.05" customHeight="1" x14ac:dyDescent="0.4">
      <c r="A28" s="54" t="s">
        <v>2</v>
      </c>
    </row>
    <row r="30" spans="1:1" ht="22.05" customHeight="1" x14ac:dyDescent="0.4">
      <c r="A30" s="56" t="s">
        <v>634</v>
      </c>
    </row>
    <row r="31" spans="1:1" ht="22.05" customHeight="1" x14ac:dyDescent="0.4">
      <c r="A31" s="56" t="s">
        <v>531</v>
      </c>
    </row>
    <row r="32" spans="1:1" ht="22.05" customHeight="1" x14ac:dyDescent="0.4">
      <c r="A32" s="54" t="s">
        <v>2</v>
      </c>
    </row>
    <row r="34" spans="1:1" ht="22.05" customHeight="1" x14ac:dyDescent="0.4">
      <c r="A34" s="56" t="s">
        <v>635</v>
      </c>
    </row>
    <row r="35" spans="1:1" ht="22.05" customHeight="1" x14ac:dyDescent="0.4">
      <c r="A35" s="56" t="s">
        <v>539</v>
      </c>
    </row>
    <row r="36" spans="1:1" ht="22.05" customHeight="1" x14ac:dyDescent="0.4">
      <c r="A36" s="54" t="s">
        <v>69</v>
      </c>
    </row>
    <row r="38" spans="1:1" ht="22.05" customHeight="1" x14ac:dyDescent="0.4">
      <c r="A38" s="56" t="s">
        <v>636</v>
      </c>
    </row>
    <row r="39" spans="1:1" ht="22.05" customHeight="1" x14ac:dyDescent="0.4">
      <c r="A39" s="56" t="s">
        <v>637</v>
      </c>
    </row>
    <row r="40" spans="1:1" ht="22.05" customHeight="1" x14ac:dyDescent="0.4">
      <c r="A40" s="56" t="s">
        <v>554</v>
      </c>
    </row>
    <row r="41" spans="1:1" ht="22.05" customHeight="1" x14ac:dyDescent="0.4">
      <c r="A41" s="56" t="s">
        <v>638</v>
      </c>
    </row>
    <row r="42" spans="1:1" ht="22.05" customHeight="1" x14ac:dyDescent="0.4">
      <c r="A42" s="54" t="s">
        <v>2</v>
      </c>
    </row>
    <row r="44" spans="1:1" ht="22.05" customHeight="1" x14ac:dyDescent="0.4">
      <c r="A44" s="56" t="s">
        <v>639</v>
      </c>
    </row>
    <row r="45" spans="1:1" ht="22.05" customHeight="1" x14ac:dyDescent="0.4">
      <c r="A45" s="56" t="s">
        <v>583</v>
      </c>
    </row>
    <row r="46" spans="1:1" ht="22.05" customHeight="1" x14ac:dyDescent="0.4">
      <c r="A46" s="54" t="s">
        <v>2</v>
      </c>
    </row>
    <row r="48" spans="1:1" ht="22.05" customHeight="1" x14ac:dyDescent="0.4">
      <c r="A48" s="56" t="s">
        <v>609</v>
      </c>
    </row>
    <row r="49" spans="1:1" ht="22.05" customHeight="1" x14ac:dyDescent="0.4">
      <c r="A49" s="56" t="s">
        <v>610</v>
      </c>
    </row>
    <row r="50" spans="1:1" ht="22.05" customHeight="1" x14ac:dyDescent="0.4">
      <c r="A50" s="54" t="s">
        <v>2</v>
      </c>
    </row>
  </sheetData>
  <hyperlinks>
    <hyperlink ref="A6" location="'TABLA 1'!A1" display="TABLA 1 - COMERCIO EXTERIOR DE PUERTO RICO: AÑOS FISCALES " xr:uid="{CBB7998A-103E-4DAC-AF10-90E5C02D72CC}"/>
    <hyperlink ref="A7" location="'TABLA 1'!A1" display="TABLE 1 - PUERTO RICO'S EXTERNAL TRADE: FISCAL YEARS " xr:uid="{6550FFF9-61F4-45D9-A774-3C5CC305AB99}"/>
    <hyperlink ref="A10" location="'TABLA 2'!A1" display="TABLA 2 - BALANCE COMERCIAL POR REGION GEOGRAFICA TOTAL: AÑOS FISCALES" xr:uid="{E2DE04D1-71C7-4448-BC3B-0AF3BB6EE26B}"/>
    <hyperlink ref="A11" location="'TABLA 2'!A1" display="TABLE 2 - TRADE BALANCE BY TOTAL GEOGRAPHIC REGION: FISCAL YEARS" xr:uid="{F8E70FA5-1C38-44D5-B171-C11A1532078F}"/>
    <hyperlink ref="A14" location="'TABLA 3'!A1" display="TABLA 3 - BALANCE COMERCIAL POR REGIÓN GEOGRAFICA Y PAÍS: AÑOS FISCALES " xr:uid="{21CA7F3C-4EC4-474A-9F51-7020398EFB47}"/>
    <hyperlink ref="A15" location="'TABLA 3'!A1" display="TABLE 3 - TRADE BALANCE BY GEOGRAPHIC REGION AND COUNTRY: FISCAL YEARS" xr:uid="{02AAD9FD-2E60-43D2-8A0A-8AB0B69C6714}"/>
    <hyperlink ref="A18" location="'TABLA 4'!A1" display="TABLA 4  - EXPORTACIONES E IMPORTACIONES: PAISES MAS IMPORTANTES *: AÑOS FISCALES" xr:uid="{0431B6E0-EA3A-4F24-8BD6-8A581CFAB604}"/>
    <hyperlink ref="A19" location="'TABLA 4'!A1" display="TABLE 4  - EXPORTS AND IMPORTS: MAIN COUNTRIES *: FISCAL YEARS" xr:uid="{F54A4E1D-7EF7-4003-A46A-72AB2DBA4D38}"/>
    <hyperlink ref="A22" location="'TABLA 5'!A1" display="TABLA 5 - IMPORTACIONES REGISTRADAS DE PAÍSES EXTRANJEROS POR TRATO ARANCELARIO: AÑOS FISCALES" xr:uid="{662A8CE6-4971-46AE-8E32-606ABE5911A8}"/>
    <hyperlink ref="A23" location="'TABLA 5'!A1" display="TABLE 5 - RECORDED IMPORTS FROM FOREIGN COUNTRIES BY TARIFF TREATMENT: FISCAL YEARS" xr:uid="{F4CFA465-3C98-472F-8FD1-C87EEF9A0D11}"/>
    <hyperlink ref="A26" location="'TABLA 6'!A1" display="TABLA 6 - EXPORTACIONES DE MERCANCÍA REGISTRADA POR SISTEMA DE CLASIFICACIÓN INDUSTRIAL DE AMÉRICA DEL NORTE (SCIAN): AÑOS FISCALES " xr:uid="{68B02DD0-F85A-47CD-B4CD-7586D22C4B15}"/>
    <hyperlink ref="A27" location="'TABLA 6'!A1" display="TABLE 6 - EXPORTS OF RECORDED MERCHANDISE BY NORTH AMERICAN INDUSTRIAL CLASSIFICATION SYSTEM (NAICS): FISCAL YEARS " xr:uid="{22F9DBF0-E513-4D52-99CC-B310F7871E33}"/>
    <hyperlink ref="A30" location="'TABLA 7'!A1" display="TABLA 7 - IMPORTACIONES DE MERCANCÍA REGISTRADA POR SISTEMA DE CLASIFICACIÓN INDUSTRIAL DE AMÉRICA DEL NORTE (SCIAN): AÑOS FISCALES " xr:uid="{22BEF658-6928-46CB-B838-8D3C46FDFEF4}"/>
    <hyperlink ref="A31" location="'TABLA 7'!A1" display="TABLE 7 - IMPORTS OF RECORDED MERCHANDISE BY NORTH AMERICAN INDUSTRIAL CLASSIFICATION SYSTEM (NAICS): FISCAL YEARS " xr:uid="{6DCCDBC1-09CE-42BD-A5E2-8F01B3D71872}"/>
    <hyperlink ref="A34" location="'TABLA 8'!A1" display="TABLA 8 - BALANCE COMERCIAL POR SISTEMA DE CLASIFICACIÓN INDUSTRIAL DE AMÉRICA DEL NORTE (SCIAN): AÑOS FISCALES" xr:uid="{37259D32-4D2E-443A-87DF-9FE2A20E481F}"/>
    <hyperlink ref="A35" location="'TABLA 8'!A1" display="TABLE 8 - TRADE BALANCE BY NORTH AMERICAN INDUSTRIAL CLASSIFICATION SYSTEM (NAICS): FISCAL YEARS" xr:uid="{E72D7F6E-D455-46FA-A7CC-995ABB6A75E2}"/>
    <hyperlink ref="A38" location="'TABLA 9'!A1" display="TABLA 9 - PRINCIPALES EXPORTACIONES E IMPORTACIONES POR SISTEMA DE CLASIFICACIÓN" xr:uid="{044D1D31-08BC-407E-B3CB-3B64EF1FA9CB}"/>
    <hyperlink ref="A40" location="'TABLA 9'!A1" display="TABLE 9 - MAIN EXPORTS AND IMPORTS BY NORTH AMERICAN INDUSTRY CLASSIFICATION" xr:uid="{68C9686B-7F45-4ACB-8A31-2C0A95D68C17}"/>
    <hyperlink ref="A39" location="'TABLA 9'!A1" display="                   INDUSTRIAL DE AMERICA DEL NORTE (SCIAN) *: AÑOS FISCALES" xr:uid="{5FD00787-D3F6-44A0-8BF0-466E5C13F5B9}"/>
    <hyperlink ref="A41" location="'TABLA 9'!A1" display="                  SYSTEM (NAICS) *: FISCAL YEARS" xr:uid="{659023A0-C459-4EDB-A952-2D8E83D65B09}"/>
    <hyperlink ref="A44" location="'TABLA 10'!A1" display="TABLA 10 - CLASIFICACIÓN ECONÓMICA DE LAS IMPORTACIONES REGISTRADAS: AÑOS FISCALES " xr:uid="{C6371E3D-8A3A-4DAE-ABA6-47DB3582E228}"/>
    <hyperlink ref="A45" location="'TABLA 10'!A1" display="TABLE 10 - ECONOMIC CLASSIFICATION OF RECORDED IMPORTS: FISCAL YEARS " xr:uid="{8E5A23D1-7436-4472-B19E-0F93B5922252}"/>
    <hyperlink ref="A48" location="'TABLA 11'!A1" display="TABLA 11 - CLASIFICACION ECONOMICA DE LAS IMPORTACIONES AJUSTADAS: AÑOS FISCALES " xr:uid="{DD040B02-C296-4756-9EA6-78270DF27D8E}"/>
    <hyperlink ref="A49" location="'TABLA 11'!A1" display="TABLE 11 - ECONOMIC CLASSIFICATION OF ADJUSTED IMPORTS: FISCAL YEARS " xr:uid="{54C83BE2-EBA9-4172-A6F2-BEC9202273E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6B0F-0C7A-4184-93AD-158375149214}">
  <sheetPr>
    <tabColor theme="0" tint="-0.499984740745262"/>
  </sheetPr>
  <dimension ref="A2:R43"/>
  <sheetViews>
    <sheetView showGridLines="0" zoomScale="70" zoomScaleNormal="70" workbookViewId="0"/>
  </sheetViews>
  <sheetFormatPr defaultColWidth="9.83203125" defaultRowHeight="15" x14ac:dyDescent="0.4"/>
  <cols>
    <col min="1" max="1" width="33.6640625" style="4" customWidth="1"/>
    <col min="2" max="11" width="8.83203125" style="62" customWidth="1"/>
    <col min="12" max="12" width="2.83203125" style="4" customWidth="1"/>
    <col min="13" max="13" width="33.6640625" style="4" customWidth="1"/>
    <col min="14" max="16384" width="9.83203125" style="4"/>
  </cols>
  <sheetData>
    <row r="2" spans="1:13" x14ac:dyDescent="0.4">
      <c r="A2" s="23" t="s">
        <v>0</v>
      </c>
      <c r="B2" s="60"/>
      <c r="C2" s="60"/>
      <c r="D2" s="60"/>
      <c r="E2" s="60"/>
      <c r="F2" s="60"/>
      <c r="G2" s="60"/>
      <c r="H2" s="60"/>
      <c r="I2" s="60"/>
      <c r="J2" s="60"/>
      <c r="K2" s="61" t="s">
        <v>704</v>
      </c>
    </row>
    <row r="3" spans="1:13" x14ac:dyDescent="0.4">
      <c r="A3" s="23" t="s">
        <v>1</v>
      </c>
      <c r="B3" s="60"/>
      <c r="C3" s="60"/>
      <c r="D3" s="60"/>
      <c r="E3" s="60"/>
      <c r="F3" s="60"/>
      <c r="G3" s="60"/>
      <c r="H3" s="60"/>
      <c r="I3" s="60"/>
      <c r="J3" s="60"/>
      <c r="K3" s="60"/>
    </row>
    <row r="4" spans="1:13" x14ac:dyDescent="0.4">
      <c r="A4" s="4" t="s">
        <v>2</v>
      </c>
    </row>
    <row r="7" spans="1:13" x14ac:dyDescent="0.4">
      <c r="A7" s="58"/>
      <c r="B7" s="59">
        <v>2016</v>
      </c>
      <c r="C7" s="59">
        <v>2017</v>
      </c>
      <c r="D7" s="59">
        <v>2018</v>
      </c>
      <c r="E7" s="59">
        <v>2019</v>
      </c>
      <c r="F7" s="59">
        <v>2020</v>
      </c>
      <c r="G7" s="59">
        <v>2021</v>
      </c>
      <c r="H7" s="59" t="s">
        <v>654</v>
      </c>
      <c r="I7" s="59" t="s">
        <v>655</v>
      </c>
      <c r="J7" s="59" t="s">
        <v>712</v>
      </c>
      <c r="K7" s="59" t="s">
        <v>713</v>
      </c>
      <c r="L7" s="58"/>
      <c r="M7" s="58"/>
    </row>
    <row r="9" spans="1:13" x14ac:dyDescent="0.4">
      <c r="A9" s="24" t="s">
        <v>3</v>
      </c>
      <c r="B9" s="63">
        <v>73336.899999999994</v>
      </c>
      <c r="C9" s="63">
        <v>72611.399999999994</v>
      </c>
      <c r="D9" s="63">
        <v>63003.7</v>
      </c>
      <c r="E9" s="63">
        <v>64911.3</v>
      </c>
      <c r="F9" s="63">
        <v>64600.1</v>
      </c>
      <c r="G9" s="63">
        <v>57609.9</v>
      </c>
      <c r="H9" s="63">
        <v>58066.400000000001</v>
      </c>
      <c r="I9" s="63">
        <v>61590.7</v>
      </c>
      <c r="J9" s="63">
        <v>61667.9</v>
      </c>
      <c r="K9" s="63">
        <v>61269.1</v>
      </c>
      <c r="M9" s="24" t="s">
        <v>4</v>
      </c>
    </row>
    <row r="11" spans="1:13" x14ac:dyDescent="0.4">
      <c r="A11" s="23" t="s">
        <v>5</v>
      </c>
      <c r="B11" s="63">
        <v>71740</v>
      </c>
      <c r="C11" s="63">
        <v>71091.600000000006</v>
      </c>
      <c r="D11" s="63">
        <v>60528.299999999996</v>
      </c>
      <c r="E11" s="63">
        <v>63684.399999999994</v>
      </c>
      <c r="F11" s="63">
        <v>62237.400000000009</v>
      </c>
      <c r="G11" s="63">
        <v>57909.200000000004</v>
      </c>
      <c r="H11" s="63">
        <v>59711.7</v>
      </c>
      <c r="I11" s="63">
        <v>63557.7</v>
      </c>
      <c r="J11" s="63">
        <v>65380.3</v>
      </c>
      <c r="K11" s="63">
        <v>60652</v>
      </c>
      <c r="M11" s="23" t="s">
        <v>6</v>
      </c>
    </row>
    <row r="12" spans="1:13" x14ac:dyDescent="0.4">
      <c r="A12" s="23" t="s">
        <v>7</v>
      </c>
      <c r="B12" s="63">
        <v>54592.5</v>
      </c>
      <c r="C12" s="63">
        <v>55257.1</v>
      </c>
      <c r="D12" s="63">
        <v>48479.9</v>
      </c>
      <c r="E12" s="63">
        <v>48236.2</v>
      </c>
      <c r="F12" s="63">
        <v>47266.3</v>
      </c>
      <c r="G12" s="63">
        <v>45086.9</v>
      </c>
      <c r="H12" s="63">
        <v>44620.9</v>
      </c>
      <c r="I12" s="63">
        <v>45669</v>
      </c>
      <c r="J12" s="63">
        <v>47435.4</v>
      </c>
      <c r="K12" s="63">
        <v>41293.1</v>
      </c>
      <c r="M12" s="23" t="s">
        <v>8</v>
      </c>
    </row>
    <row r="13" spans="1:13" x14ac:dyDescent="0.4">
      <c r="A13" s="23" t="s">
        <v>9</v>
      </c>
      <c r="B13" s="63">
        <v>16803.7</v>
      </c>
      <c r="C13" s="63">
        <v>15539.5</v>
      </c>
      <c r="D13" s="63">
        <v>11833.7</v>
      </c>
      <c r="E13" s="63">
        <v>15172.7</v>
      </c>
      <c r="F13" s="63">
        <v>14734.2</v>
      </c>
      <c r="G13" s="63">
        <v>12611.9</v>
      </c>
      <c r="H13" s="63">
        <v>14769.1</v>
      </c>
      <c r="I13" s="63">
        <v>17475.3</v>
      </c>
      <c r="J13" s="63">
        <v>17552.3</v>
      </c>
      <c r="K13" s="63">
        <v>18952.7</v>
      </c>
      <c r="M13" s="23" t="s">
        <v>10</v>
      </c>
    </row>
    <row r="14" spans="1:13" x14ac:dyDescent="0.4">
      <c r="A14" s="23" t="s">
        <v>11</v>
      </c>
      <c r="B14" s="63">
        <v>343.8</v>
      </c>
      <c r="C14" s="63">
        <v>295</v>
      </c>
      <c r="D14" s="63">
        <v>214.7</v>
      </c>
      <c r="E14" s="63">
        <v>275.5</v>
      </c>
      <c r="F14" s="63">
        <v>236.9</v>
      </c>
      <c r="G14" s="63">
        <v>210.4</v>
      </c>
      <c r="H14" s="63">
        <v>321.8</v>
      </c>
      <c r="I14" s="63">
        <v>413.4</v>
      </c>
      <c r="J14" s="63">
        <v>392.6</v>
      </c>
      <c r="K14" s="63">
        <v>406.2</v>
      </c>
      <c r="M14" s="23" t="s">
        <v>12</v>
      </c>
    </row>
    <row r="15" spans="1:13" x14ac:dyDescent="0.4">
      <c r="A15" s="23"/>
      <c r="B15" s="63"/>
      <c r="C15" s="63"/>
      <c r="D15" s="63"/>
      <c r="E15" s="63"/>
      <c r="F15" s="63"/>
      <c r="G15" s="63"/>
      <c r="H15" s="63"/>
      <c r="I15" s="63"/>
      <c r="J15" s="63"/>
      <c r="K15" s="63"/>
      <c r="M15" s="23"/>
    </row>
    <row r="16" spans="1:13" x14ac:dyDescent="0.4">
      <c r="A16" s="23" t="s">
        <v>13</v>
      </c>
      <c r="B16" s="63">
        <v>1596.8999999999942</v>
      </c>
      <c r="C16" s="63">
        <v>1519.7999999999884</v>
      </c>
      <c r="D16" s="63">
        <v>2475.4000000000015</v>
      </c>
      <c r="E16" s="63">
        <v>1226.9000000000087</v>
      </c>
      <c r="F16" s="63">
        <v>2362.6999999999998</v>
      </c>
      <c r="G16" s="63">
        <v>-299.30000000000291</v>
      </c>
      <c r="H16" s="63">
        <v>-1645.3</v>
      </c>
      <c r="I16" s="63">
        <v>-1967</v>
      </c>
      <c r="J16" s="63">
        <v>-3712.4</v>
      </c>
      <c r="K16" s="63">
        <v>617.1</v>
      </c>
      <c r="M16" s="23" t="s">
        <v>14</v>
      </c>
    </row>
    <row r="17" spans="1:18" x14ac:dyDescent="0.4">
      <c r="A17" s="23" t="s">
        <v>15</v>
      </c>
      <c r="B17" s="63">
        <v>-379.8</v>
      </c>
      <c r="C17" s="63">
        <v>-460.3</v>
      </c>
      <c r="D17" s="63">
        <v>-337.5</v>
      </c>
      <c r="E17" s="63">
        <v>-303.3</v>
      </c>
      <c r="F17" s="63">
        <v>-347.8</v>
      </c>
      <c r="G17" s="63">
        <v>-455.9</v>
      </c>
      <c r="H17" s="63">
        <v>-800.6</v>
      </c>
      <c r="I17" s="63">
        <v>-952.3</v>
      </c>
      <c r="J17" s="63">
        <v>-444.6</v>
      </c>
      <c r="K17" s="63">
        <v>-531.79999999999995</v>
      </c>
      <c r="M17" s="23" t="s">
        <v>16</v>
      </c>
    </row>
    <row r="18" spans="1:18" x14ac:dyDescent="0.4">
      <c r="A18" s="23" t="s">
        <v>17</v>
      </c>
      <c r="M18" s="23" t="s">
        <v>18</v>
      </c>
    </row>
    <row r="19" spans="1:18" x14ac:dyDescent="0.4">
      <c r="A19" s="23" t="s">
        <v>19</v>
      </c>
      <c r="B19" s="63">
        <v>381.3</v>
      </c>
      <c r="C19" s="63">
        <v>345.2</v>
      </c>
      <c r="D19" s="63">
        <v>246.6</v>
      </c>
      <c r="E19" s="63">
        <v>230.1</v>
      </c>
      <c r="F19" s="63">
        <v>256.39999999999998</v>
      </c>
      <c r="G19" s="63">
        <v>278.89999999999998</v>
      </c>
      <c r="H19" s="63">
        <v>281.60000000000002</v>
      </c>
      <c r="I19" s="63">
        <v>171.1</v>
      </c>
      <c r="J19" s="63">
        <v>211.5</v>
      </c>
      <c r="K19" s="63">
        <v>222.2</v>
      </c>
      <c r="M19" s="23" t="s">
        <v>20</v>
      </c>
    </row>
    <row r="20" spans="1:18" x14ac:dyDescent="0.4">
      <c r="A20" s="23" t="s">
        <v>21</v>
      </c>
      <c r="B20" s="63">
        <v>1593.2</v>
      </c>
      <c r="C20" s="63">
        <v>1635.5</v>
      </c>
      <c r="D20" s="63">
        <v>4882.7</v>
      </c>
      <c r="E20" s="63">
        <v>2717</v>
      </c>
      <c r="F20" s="63">
        <v>2454.1</v>
      </c>
      <c r="G20" s="63">
        <v>-122.30000000000291</v>
      </c>
      <c r="H20" s="63">
        <v>-1126.3</v>
      </c>
      <c r="I20" s="63">
        <v>-1185.8</v>
      </c>
      <c r="J20" s="63">
        <v>-3479.3</v>
      </c>
      <c r="K20" s="63">
        <v>926.7</v>
      </c>
      <c r="M20" s="23" t="s">
        <v>22</v>
      </c>
    </row>
    <row r="21" spans="1:18" x14ac:dyDescent="0.4">
      <c r="A21" s="23" t="s">
        <v>34</v>
      </c>
      <c r="B21" s="63">
        <v>4.4000000000000004</v>
      </c>
      <c r="C21" s="63">
        <v>2.5</v>
      </c>
      <c r="D21" s="63">
        <v>1</v>
      </c>
      <c r="E21" s="63">
        <v>2.7</v>
      </c>
      <c r="F21" s="63">
        <v>0</v>
      </c>
      <c r="G21" s="63">
        <v>0.2</v>
      </c>
      <c r="H21" s="63">
        <v>0.2</v>
      </c>
      <c r="I21" s="63">
        <v>0.2</v>
      </c>
      <c r="J21" s="63">
        <v>0.2</v>
      </c>
      <c r="K21" s="63">
        <v>0</v>
      </c>
      <c r="M21" s="23" t="s">
        <v>35</v>
      </c>
    </row>
    <row r="22" spans="1:18" x14ac:dyDescent="0.4">
      <c r="B22" s="63"/>
      <c r="C22" s="63"/>
      <c r="D22" s="63"/>
      <c r="E22" s="63"/>
      <c r="F22" s="63"/>
      <c r="G22" s="63"/>
      <c r="H22" s="63"/>
      <c r="I22" s="63"/>
      <c r="J22" s="63"/>
      <c r="K22" s="63"/>
    </row>
    <row r="23" spans="1:18" x14ac:dyDescent="0.4">
      <c r="A23" s="24" t="s">
        <v>23</v>
      </c>
      <c r="B23" s="63">
        <v>48771.6</v>
      </c>
      <c r="C23" s="63">
        <v>50366.8</v>
      </c>
      <c r="D23" s="63">
        <v>50551</v>
      </c>
      <c r="E23" s="63">
        <v>52845.4</v>
      </c>
      <c r="F23" s="63">
        <v>45349.4</v>
      </c>
      <c r="G23" s="63">
        <v>44440.5</v>
      </c>
      <c r="H23" s="63">
        <v>52037.1</v>
      </c>
      <c r="I23" s="63">
        <v>56314.7</v>
      </c>
      <c r="J23" s="63">
        <v>55819.7</v>
      </c>
      <c r="K23" s="63">
        <v>57526.7</v>
      </c>
      <c r="M23" s="24" t="s">
        <v>24</v>
      </c>
      <c r="Q23" s="57"/>
      <c r="R23" s="57"/>
    </row>
    <row r="24" spans="1:18" x14ac:dyDescent="0.4">
      <c r="Q24" s="57"/>
      <c r="R24" s="57"/>
    </row>
    <row r="25" spans="1:18" x14ac:dyDescent="0.4">
      <c r="A25" s="23" t="s">
        <v>25</v>
      </c>
      <c r="B25" s="63">
        <v>43316.3</v>
      </c>
      <c r="C25" s="63">
        <v>45938.041216999998</v>
      </c>
      <c r="D25" s="63">
        <v>46488.378117</v>
      </c>
      <c r="E25" s="63">
        <v>49401.599999999999</v>
      </c>
      <c r="F25" s="63">
        <v>44513.1</v>
      </c>
      <c r="G25" s="63">
        <v>45053.599999999999</v>
      </c>
      <c r="H25" s="63">
        <v>52152</v>
      </c>
      <c r="I25" s="63">
        <v>56884.9</v>
      </c>
      <c r="J25" s="63">
        <v>53872</v>
      </c>
      <c r="K25" s="63">
        <v>56372.2</v>
      </c>
      <c r="M25" s="23" t="s">
        <v>26</v>
      </c>
      <c r="Q25" s="57"/>
      <c r="R25" s="57"/>
    </row>
    <row r="26" spans="1:18" x14ac:dyDescent="0.4">
      <c r="A26" s="23" t="s">
        <v>7</v>
      </c>
      <c r="B26" s="63">
        <v>24076.1</v>
      </c>
      <c r="C26" s="63">
        <v>24588.955654000001</v>
      </c>
      <c r="D26" s="63">
        <v>25104.285355</v>
      </c>
      <c r="E26" s="63">
        <v>24661.1</v>
      </c>
      <c r="F26" s="63">
        <v>22642.5</v>
      </c>
      <c r="G26" s="63">
        <v>25434.400000000001</v>
      </c>
      <c r="H26" s="63">
        <v>27951.4</v>
      </c>
      <c r="I26" s="63">
        <v>32052.5</v>
      </c>
      <c r="J26" s="63">
        <v>32346.799999999999</v>
      </c>
      <c r="K26" s="63">
        <v>35795.4</v>
      </c>
      <c r="M26" s="23" t="s">
        <v>8</v>
      </c>
      <c r="Q26" s="57"/>
      <c r="R26" s="57"/>
    </row>
    <row r="27" spans="1:18" x14ac:dyDescent="0.4">
      <c r="A27" s="23" t="s">
        <v>9</v>
      </c>
      <c r="B27" s="63">
        <v>19238.900000000001</v>
      </c>
      <c r="C27" s="63">
        <v>21113.1</v>
      </c>
      <c r="D27" s="63">
        <v>21212.799999999999</v>
      </c>
      <c r="E27" s="63">
        <v>24625.200000000001</v>
      </c>
      <c r="F27" s="63">
        <v>21739.599999999999</v>
      </c>
      <c r="G27" s="63">
        <v>19484.5</v>
      </c>
      <c r="H27" s="63">
        <v>23836.6</v>
      </c>
      <c r="I27" s="63">
        <v>24293.200000000001</v>
      </c>
      <c r="J27" s="63">
        <v>21347</v>
      </c>
      <c r="K27" s="63">
        <v>20518.2</v>
      </c>
      <c r="M27" s="23" t="s">
        <v>10</v>
      </c>
      <c r="Q27" s="57"/>
      <c r="R27" s="57"/>
    </row>
    <row r="28" spans="1:18" x14ac:dyDescent="0.4">
      <c r="A28" s="23" t="s">
        <v>11</v>
      </c>
      <c r="B28" s="63">
        <v>1.3</v>
      </c>
      <c r="C28" s="63">
        <v>235.98556300000001</v>
      </c>
      <c r="D28" s="63">
        <v>171.29276200000001</v>
      </c>
      <c r="E28" s="63">
        <v>115.3</v>
      </c>
      <c r="F28" s="63">
        <v>131</v>
      </c>
      <c r="G28" s="63">
        <v>134.69999999999999</v>
      </c>
      <c r="H28" s="63">
        <v>364</v>
      </c>
      <c r="I28" s="63">
        <v>539.20000000000005</v>
      </c>
      <c r="J28" s="63">
        <v>178.2</v>
      </c>
      <c r="K28" s="63">
        <v>58.6</v>
      </c>
      <c r="M28" s="23" t="s">
        <v>12</v>
      </c>
      <c r="Q28" s="57"/>
      <c r="R28" s="57"/>
    </row>
    <row r="29" spans="1:18" x14ac:dyDescent="0.4">
      <c r="A29" s="23"/>
      <c r="B29" s="63"/>
      <c r="C29" s="63"/>
      <c r="D29" s="63"/>
      <c r="E29" s="63"/>
      <c r="F29" s="63"/>
      <c r="G29" s="63"/>
      <c r="H29" s="63"/>
      <c r="I29" s="63"/>
      <c r="J29" s="63"/>
      <c r="K29" s="63"/>
      <c r="M29" s="23"/>
      <c r="Q29" s="57"/>
      <c r="R29" s="57"/>
    </row>
    <row r="30" spans="1:18" x14ac:dyDescent="0.4">
      <c r="A30" s="23" t="s">
        <v>13</v>
      </c>
      <c r="B30" s="63">
        <v>5455.2999999999956</v>
      </c>
      <c r="C30" s="63">
        <v>4428.7587830000048</v>
      </c>
      <c r="D30" s="63">
        <v>4062.6218829999998</v>
      </c>
      <c r="E30" s="63">
        <v>3443.8000000000029</v>
      </c>
      <c r="F30" s="63">
        <v>836.30000000000291</v>
      </c>
      <c r="G30" s="63">
        <v>-613.09999999999854</v>
      </c>
      <c r="H30" s="63">
        <v>-114.89999999999998</v>
      </c>
      <c r="I30" s="63">
        <v>-570.20000000000005</v>
      </c>
      <c r="J30" s="63">
        <v>1947.7</v>
      </c>
      <c r="K30" s="63">
        <v>1154.5</v>
      </c>
      <c r="M30" s="23" t="s">
        <v>14</v>
      </c>
      <c r="Q30" s="57"/>
      <c r="R30" s="57"/>
    </row>
    <row r="31" spans="1:18" x14ac:dyDescent="0.4">
      <c r="A31" s="23" t="s">
        <v>15</v>
      </c>
      <c r="B31" s="63">
        <v>-379.8</v>
      </c>
      <c r="C31" s="63">
        <v>-460.3</v>
      </c>
      <c r="D31" s="63">
        <v>-337.5</v>
      </c>
      <c r="E31" s="63">
        <v>-303.3</v>
      </c>
      <c r="F31" s="63">
        <v>-347.8</v>
      </c>
      <c r="G31" s="63">
        <v>-455.9</v>
      </c>
      <c r="H31" s="63">
        <v>-800.6</v>
      </c>
      <c r="I31" s="63">
        <v>-952.3</v>
      </c>
      <c r="J31" s="63">
        <v>-444.6</v>
      </c>
      <c r="K31" s="63">
        <v>-531.79999999999995</v>
      </c>
      <c r="M31" s="23" t="s">
        <v>16</v>
      </c>
      <c r="Q31" s="57"/>
      <c r="R31" s="57"/>
    </row>
    <row r="32" spans="1:18" x14ac:dyDescent="0.4">
      <c r="A32" s="23" t="s">
        <v>21</v>
      </c>
      <c r="B32" s="63">
        <v>5835.0999999999958</v>
      </c>
      <c r="C32" s="63">
        <v>4889.058783000005</v>
      </c>
      <c r="D32" s="63">
        <v>4400.1218829999998</v>
      </c>
      <c r="E32" s="63">
        <v>3747.1000000000031</v>
      </c>
      <c r="F32" s="63">
        <v>1184.1000000000029</v>
      </c>
      <c r="G32" s="63">
        <v>-157.19999999999857</v>
      </c>
      <c r="H32" s="63">
        <v>685.7</v>
      </c>
      <c r="I32" s="63">
        <v>382.09999999999991</v>
      </c>
      <c r="J32" s="63">
        <v>2392.3000000000002</v>
      </c>
      <c r="K32" s="63">
        <v>1686.3</v>
      </c>
      <c r="M32" s="23" t="s">
        <v>22</v>
      </c>
      <c r="Q32" s="57"/>
      <c r="R32" s="57"/>
    </row>
    <row r="33" spans="1:18" x14ac:dyDescent="0.4">
      <c r="A33" s="23" t="s">
        <v>34</v>
      </c>
      <c r="B33" s="63">
        <v>1.9</v>
      </c>
      <c r="C33" s="63">
        <v>1.4</v>
      </c>
      <c r="D33" s="63">
        <v>1.6</v>
      </c>
      <c r="E33" s="63">
        <v>3.7</v>
      </c>
      <c r="F33" s="63">
        <v>2.9</v>
      </c>
      <c r="G33" s="63">
        <v>3.6</v>
      </c>
      <c r="H33" s="63">
        <v>2.7</v>
      </c>
      <c r="I33" s="63">
        <v>2.5</v>
      </c>
      <c r="J33" s="63">
        <v>90</v>
      </c>
      <c r="K33" s="63">
        <v>2.9</v>
      </c>
      <c r="M33" s="23" t="s">
        <v>35</v>
      </c>
      <c r="Q33" s="57"/>
      <c r="R33" s="57"/>
    </row>
    <row r="34" spans="1:18" x14ac:dyDescent="0.4">
      <c r="B34" s="63"/>
      <c r="C34" s="63"/>
      <c r="D34" s="63"/>
      <c r="E34" s="63"/>
      <c r="F34" s="63"/>
      <c r="G34" s="63"/>
      <c r="H34" s="63"/>
      <c r="I34" s="63"/>
      <c r="J34" s="63"/>
      <c r="K34" s="63"/>
      <c r="Q34" s="57"/>
      <c r="R34" s="57"/>
    </row>
    <row r="35" spans="1:18" x14ac:dyDescent="0.4">
      <c r="A35" s="23" t="s">
        <v>27</v>
      </c>
      <c r="B35" s="63">
        <v>24565.4</v>
      </c>
      <c r="C35" s="63">
        <v>22244.6</v>
      </c>
      <c r="D35" s="63">
        <v>12452.7</v>
      </c>
      <c r="E35" s="63">
        <v>12065.9</v>
      </c>
      <c r="F35" s="63">
        <v>19250.7</v>
      </c>
      <c r="G35" s="63">
        <v>13169.5</v>
      </c>
      <c r="H35" s="63">
        <v>6029.3</v>
      </c>
      <c r="I35" s="63">
        <v>5276</v>
      </c>
      <c r="J35" s="63">
        <v>5848.2</v>
      </c>
      <c r="K35" s="63">
        <v>3742.4</v>
      </c>
      <c r="M35" s="23" t="s">
        <v>28</v>
      </c>
      <c r="Q35" s="57"/>
      <c r="R35" s="57"/>
    </row>
    <row r="36" spans="1:18" x14ac:dyDescent="0.4">
      <c r="A36" s="9"/>
      <c r="B36" s="64"/>
      <c r="C36" s="64"/>
      <c r="D36" s="64"/>
      <c r="E36" s="64"/>
      <c r="F36" s="64"/>
      <c r="G36" s="64"/>
      <c r="H36" s="64"/>
      <c r="I36" s="64"/>
      <c r="J36" s="64"/>
      <c r="K36" s="64"/>
      <c r="L36" s="9"/>
      <c r="M36" s="9"/>
    </row>
    <row r="37" spans="1:18" x14ac:dyDescent="0.4">
      <c r="A37" s="23" t="s">
        <v>746</v>
      </c>
      <c r="G37" s="44" t="s">
        <v>745</v>
      </c>
    </row>
    <row r="38" spans="1:18" x14ac:dyDescent="0.4">
      <c r="A38" s="23" t="s">
        <v>747</v>
      </c>
      <c r="G38" s="44" t="s">
        <v>744</v>
      </c>
    </row>
    <row r="39" spans="1:18" x14ac:dyDescent="0.4">
      <c r="G39" s="65"/>
    </row>
    <row r="40" spans="1:18" x14ac:dyDescent="0.4">
      <c r="A40" s="23" t="s">
        <v>29</v>
      </c>
      <c r="G40" s="44" t="s">
        <v>30</v>
      </c>
    </row>
    <row r="41" spans="1:18" x14ac:dyDescent="0.4">
      <c r="G41" s="65"/>
    </row>
    <row r="42" spans="1:18" x14ac:dyDescent="0.4">
      <c r="A42" s="23" t="s">
        <v>31</v>
      </c>
      <c r="G42" s="44" t="s">
        <v>32</v>
      </c>
    </row>
    <row r="43" spans="1:18" x14ac:dyDescent="0.4">
      <c r="A43" s="23" t="s">
        <v>743</v>
      </c>
      <c r="G43" s="44" t="s">
        <v>353</v>
      </c>
    </row>
  </sheetData>
  <hyperlinks>
    <hyperlink ref="K2" location="'ÍNDICE-INDEX'!A1" display="ÍNDICE-INDEX" xr:uid="{CE035850-A7E8-4C8B-BDD4-12D71171D9F7}"/>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8679-E870-46F9-AE37-8D654885ECFE}">
  <sheetPr>
    <tabColor theme="0" tint="-0.499984740745262"/>
  </sheetPr>
  <dimension ref="A2:M69"/>
  <sheetViews>
    <sheetView showGridLines="0" zoomScale="70" zoomScaleNormal="70" workbookViewId="0"/>
  </sheetViews>
  <sheetFormatPr defaultColWidth="9.83203125" defaultRowHeight="16.05" customHeight="1" x14ac:dyDescent="0.4"/>
  <cols>
    <col min="1" max="1" width="30.6640625" style="4" customWidth="1"/>
    <col min="2" max="11" width="9.83203125" style="4"/>
    <col min="12" max="12" width="2.83203125" style="4" customWidth="1"/>
    <col min="13" max="13" width="30.6640625" style="4" customWidth="1"/>
    <col min="14" max="16384" width="9.83203125" style="4"/>
  </cols>
  <sheetData>
    <row r="2" spans="1:13" ht="16.05" customHeight="1" x14ac:dyDescent="0.4">
      <c r="A2" s="23" t="s">
        <v>36</v>
      </c>
      <c r="K2" s="25" t="s">
        <v>704</v>
      </c>
    </row>
    <row r="3" spans="1:13" ht="16.05" customHeight="1" x14ac:dyDescent="0.4">
      <c r="A3" s="23" t="s">
        <v>37</v>
      </c>
    </row>
    <row r="4" spans="1:13" ht="16.05" customHeight="1" x14ac:dyDescent="0.4">
      <c r="A4" s="4" t="s">
        <v>2</v>
      </c>
    </row>
    <row r="7" spans="1:13" ht="16.05" customHeight="1" x14ac:dyDescent="0.4">
      <c r="A7" s="58"/>
      <c r="B7" s="59">
        <v>2016</v>
      </c>
      <c r="C7" s="59">
        <v>2017</v>
      </c>
      <c r="D7" s="59">
        <v>2018</v>
      </c>
      <c r="E7" s="59">
        <v>2019</v>
      </c>
      <c r="F7" s="59">
        <v>2020</v>
      </c>
      <c r="G7" s="59">
        <v>2021</v>
      </c>
      <c r="H7" s="59" t="s">
        <v>654</v>
      </c>
      <c r="I7" s="59" t="s">
        <v>655</v>
      </c>
      <c r="J7" s="59" t="s">
        <v>712</v>
      </c>
      <c r="K7" s="59" t="s">
        <v>713</v>
      </c>
      <c r="L7" s="58"/>
      <c r="M7" s="58"/>
    </row>
    <row r="8" spans="1:13" ht="16.05" customHeight="1" x14ac:dyDescent="0.4">
      <c r="B8" s="10"/>
      <c r="C8" s="10"/>
      <c r="D8" s="10"/>
      <c r="E8" s="10"/>
      <c r="F8" s="10"/>
      <c r="G8" s="10"/>
      <c r="H8" s="10"/>
      <c r="I8" s="10"/>
      <c r="J8" s="10"/>
      <c r="K8" s="10"/>
    </row>
    <row r="9" spans="1:13" ht="15" x14ac:dyDescent="0.4">
      <c r="A9" s="23" t="s">
        <v>38</v>
      </c>
      <c r="B9" s="10">
        <v>71740</v>
      </c>
      <c r="C9" s="10">
        <v>71091.600000000006</v>
      </c>
      <c r="D9" s="10">
        <v>60528.299999999996</v>
      </c>
      <c r="E9" s="10">
        <v>63684.399999999994</v>
      </c>
      <c r="F9" s="10">
        <v>62237.400000000009</v>
      </c>
      <c r="G9" s="10">
        <v>57909.200000000004</v>
      </c>
      <c r="H9" s="10">
        <v>59711.7</v>
      </c>
      <c r="I9" s="10">
        <v>63557.7</v>
      </c>
      <c r="J9" s="10">
        <v>65380.3</v>
      </c>
      <c r="K9" s="10">
        <v>60652.099999999991</v>
      </c>
      <c r="M9" s="23" t="s">
        <v>39</v>
      </c>
    </row>
    <row r="10" spans="1:13" ht="16.05" customHeight="1" x14ac:dyDescent="0.4">
      <c r="B10" s="10"/>
      <c r="C10" s="10"/>
      <c r="D10" s="10"/>
      <c r="E10" s="10"/>
      <c r="F10" s="10"/>
      <c r="G10" s="10"/>
      <c r="H10" s="10"/>
      <c r="I10" s="10"/>
      <c r="J10" s="10"/>
      <c r="K10" s="10"/>
    </row>
    <row r="11" spans="1:13" ht="16.05" customHeight="1" x14ac:dyDescent="0.4">
      <c r="A11" s="23" t="s">
        <v>40</v>
      </c>
      <c r="B11" s="10">
        <v>54592.5</v>
      </c>
      <c r="C11" s="10">
        <v>55257.1</v>
      </c>
      <c r="D11" s="10">
        <v>48479.9</v>
      </c>
      <c r="E11" s="10">
        <v>48236.2</v>
      </c>
      <c r="F11" s="10">
        <v>47266.3</v>
      </c>
      <c r="G11" s="10">
        <v>45086.9</v>
      </c>
      <c r="H11" s="10">
        <v>44620.9</v>
      </c>
      <c r="I11" s="10">
        <v>45669</v>
      </c>
      <c r="J11" s="10">
        <v>47435.4</v>
      </c>
      <c r="K11" s="10">
        <v>41293.1</v>
      </c>
      <c r="M11" s="23" t="s">
        <v>41</v>
      </c>
    </row>
    <row r="12" spans="1:13" ht="16.05" customHeight="1" x14ac:dyDescent="0.4">
      <c r="A12" s="23" t="s">
        <v>42</v>
      </c>
      <c r="B12" s="10">
        <v>343.8</v>
      </c>
      <c r="C12" s="10">
        <v>295</v>
      </c>
      <c r="D12" s="10">
        <v>214.7</v>
      </c>
      <c r="E12" s="10">
        <v>275.5</v>
      </c>
      <c r="F12" s="10">
        <v>236.9</v>
      </c>
      <c r="G12" s="10">
        <v>210.4</v>
      </c>
      <c r="H12" s="10">
        <v>321.8</v>
      </c>
      <c r="I12" s="10">
        <v>413.4</v>
      </c>
      <c r="J12" s="10">
        <v>392.6</v>
      </c>
      <c r="K12" s="10">
        <v>406.2</v>
      </c>
      <c r="M12" s="23" t="s">
        <v>43</v>
      </c>
    </row>
    <row r="13" spans="1:13" ht="16.05" customHeight="1" x14ac:dyDescent="0.4">
      <c r="A13" s="23" t="s">
        <v>44</v>
      </c>
      <c r="B13" s="10">
        <v>16803.7</v>
      </c>
      <c r="C13" s="10">
        <v>15539.5</v>
      </c>
      <c r="D13" s="10">
        <v>11833.699999999999</v>
      </c>
      <c r="E13" s="10">
        <v>15172.7</v>
      </c>
      <c r="F13" s="10">
        <v>14734.2</v>
      </c>
      <c r="G13" s="10">
        <v>12611.9</v>
      </c>
      <c r="H13" s="10">
        <v>14769.1</v>
      </c>
      <c r="I13" s="10">
        <v>17475.3</v>
      </c>
      <c r="J13" s="10">
        <v>17552.300000000003</v>
      </c>
      <c r="K13" s="10">
        <v>18952.8</v>
      </c>
      <c r="M13" s="23" t="s">
        <v>45</v>
      </c>
    </row>
    <row r="14" spans="1:13" ht="16.05" customHeight="1" x14ac:dyDescent="0.4">
      <c r="A14" s="23" t="s">
        <v>46</v>
      </c>
      <c r="B14" s="10">
        <v>71.7</v>
      </c>
      <c r="C14" s="10">
        <v>64.900000000000006</v>
      </c>
      <c r="D14" s="10">
        <v>41.2</v>
      </c>
      <c r="E14" s="10">
        <v>42</v>
      </c>
      <c r="F14" s="10">
        <v>66.8</v>
      </c>
      <c r="G14" s="10">
        <v>57.7</v>
      </c>
      <c r="H14" s="10">
        <v>103.4</v>
      </c>
      <c r="I14" s="10">
        <v>80.2</v>
      </c>
      <c r="J14" s="10">
        <v>241.8</v>
      </c>
      <c r="K14" s="10">
        <v>47.7</v>
      </c>
      <c r="M14" s="23" t="s">
        <v>46</v>
      </c>
    </row>
    <row r="15" spans="1:13" ht="16.05" customHeight="1" x14ac:dyDescent="0.4">
      <c r="A15" s="23" t="s">
        <v>47</v>
      </c>
      <c r="B15" s="10">
        <v>234.8</v>
      </c>
      <c r="C15" s="10">
        <v>76.8</v>
      </c>
      <c r="D15" s="10">
        <v>82.1</v>
      </c>
      <c r="E15" s="10">
        <v>115.4</v>
      </c>
      <c r="F15" s="10">
        <v>78.900000000000006</v>
      </c>
      <c r="G15" s="10">
        <v>68.3</v>
      </c>
      <c r="H15" s="10">
        <v>67.5</v>
      </c>
      <c r="I15" s="10">
        <v>137.9</v>
      </c>
      <c r="J15" s="10">
        <v>94.2</v>
      </c>
      <c r="K15" s="10">
        <v>473.3</v>
      </c>
      <c r="M15" s="23" t="s">
        <v>48</v>
      </c>
    </row>
    <row r="16" spans="1:13" ht="16.05" customHeight="1" x14ac:dyDescent="0.4">
      <c r="A16" s="23" t="s">
        <v>49</v>
      </c>
      <c r="B16" s="10">
        <v>383</v>
      </c>
      <c r="C16" s="10">
        <v>461.9</v>
      </c>
      <c r="D16" s="10">
        <v>483.9</v>
      </c>
      <c r="E16" s="10">
        <v>553</v>
      </c>
      <c r="F16" s="10">
        <v>341.8</v>
      </c>
      <c r="G16" s="10">
        <v>312.39999999999998</v>
      </c>
      <c r="H16" s="10">
        <v>297.60000000000002</v>
      </c>
      <c r="I16" s="10">
        <v>453.1</v>
      </c>
      <c r="J16" s="10">
        <v>871.9</v>
      </c>
      <c r="K16" s="10">
        <v>587.4</v>
      </c>
      <c r="M16" s="23" t="s">
        <v>50</v>
      </c>
    </row>
    <row r="17" spans="1:13" ht="16.05" customHeight="1" x14ac:dyDescent="0.4">
      <c r="A17" s="23" t="s">
        <v>51</v>
      </c>
      <c r="B17" s="10">
        <v>246.4</v>
      </c>
      <c r="C17" s="10">
        <v>302.39999999999998</v>
      </c>
      <c r="D17" s="10">
        <v>221.7</v>
      </c>
      <c r="E17" s="10">
        <v>317.8</v>
      </c>
      <c r="F17" s="10">
        <v>386.2</v>
      </c>
      <c r="G17" s="10">
        <v>327.9</v>
      </c>
      <c r="H17" s="10">
        <v>575.70000000000005</v>
      </c>
      <c r="I17" s="10">
        <v>490.9</v>
      </c>
      <c r="J17" s="10">
        <v>623.79999999999995</v>
      </c>
      <c r="K17" s="10">
        <v>1099.2</v>
      </c>
      <c r="M17" s="23" t="s">
        <v>52</v>
      </c>
    </row>
    <row r="18" spans="1:13" ht="16.05" customHeight="1" x14ac:dyDescent="0.4">
      <c r="A18" s="23" t="s">
        <v>53</v>
      </c>
      <c r="B18" s="10">
        <v>2844.9</v>
      </c>
      <c r="C18" s="10">
        <v>2451.1</v>
      </c>
      <c r="D18" s="10">
        <v>2107.3000000000002</v>
      </c>
      <c r="E18" s="10">
        <v>2815.1</v>
      </c>
      <c r="F18" s="10">
        <v>2611.6</v>
      </c>
      <c r="G18" s="10">
        <v>2109.6999999999998</v>
      </c>
      <c r="H18" s="10">
        <v>2776.3</v>
      </c>
      <c r="I18" s="10">
        <v>2485.1999999999998</v>
      </c>
      <c r="J18" s="10">
        <v>3244.4</v>
      </c>
      <c r="K18" s="10">
        <v>3504.4</v>
      </c>
      <c r="M18" s="23" t="s">
        <v>53</v>
      </c>
    </row>
    <row r="19" spans="1:13" ht="16.05" customHeight="1" x14ac:dyDescent="0.4">
      <c r="A19" s="23" t="s">
        <v>54</v>
      </c>
      <c r="B19" s="10">
        <v>88.8</v>
      </c>
      <c r="C19" s="10">
        <v>93.6</v>
      </c>
      <c r="D19" s="10">
        <v>62.7</v>
      </c>
      <c r="E19" s="10">
        <v>42.4</v>
      </c>
      <c r="F19" s="10">
        <v>43.5</v>
      </c>
      <c r="G19" s="10">
        <v>104.2</v>
      </c>
      <c r="H19" s="10">
        <v>76.8</v>
      </c>
      <c r="I19" s="10">
        <v>63.2</v>
      </c>
      <c r="J19" s="10">
        <v>78.2</v>
      </c>
      <c r="K19" s="10">
        <v>54.1</v>
      </c>
      <c r="M19" s="23" t="s">
        <v>55</v>
      </c>
    </row>
    <row r="20" spans="1:13" ht="16.05" customHeight="1" x14ac:dyDescent="0.4">
      <c r="A20" s="23" t="s">
        <v>56</v>
      </c>
      <c r="B20" s="10">
        <v>921.6</v>
      </c>
      <c r="C20" s="10">
        <v>952.7</v>
      </c>
      <c r="D20" s="10">
        <v>974.1</v>
      </c>
      <c r="E20" s="10">
        <v>965.8</v>
      </c>
      <c r="F20" s="10">
        <v>697.6</v>
      </c>
      <c r="G20" s="10">
        <v>672.4</v>
      </c>
      <c r="H20" s="10">
        <v>755</v>
      </c>
      <c r="I20" s="10">
        <v>743.3</v>
      </c>
      <c r="J20" s="10">
        <v>798.8</v>
      </c>
      <c r="K20" s="10">
        <v>788.8</v>
      </c>
      <c r="M20" s="23" t="s">
        <v>57</v>
      </c>
    </row>
    <row r="21" spans="1:13" ht="16.05" customHeight="1" x14ac:dyDescent="0.4">
      <c r="A21" s="23" t="s">
        <v>58</v>
      </c>
      <c r="B21" s="10">
        <v>12012.5</v>
      </c>
      <c r="C21" s="10">
        <v>11136.1</v>
      </c>
      <c r="D21" s="10">
        <v>7860.7</v>
      </c>
      <c r="E21" s="10">
        <v>10321.200000000001</v>
      </c>
      <c r="F21" s="10">
        <v>10507.800000000001</v>
      </c>
      <c r="G21" s="10">
        <v>8959.3000000000011</v>
      </c>
      <c r="H21" s="10">
        <v>10116.799999999999</v>
      </c>
      <c r="I21" s="10">
        <v>13021.5</v>
      </c>
      <c r="J21" s="10">
        <v>11599.2</v>
      </c>
      <c r="K21" s="10">
        <v>12397.9</v>
      </c>
      <c r="M21" s="23" t="s">
        <v>59</v>
      </c>
    </row>
    <row r="24" spans="1:13" ht="15" x14ac:dyDescent="0.4">
      <c r="A24" s="23" t="s">
        <v>60</v>
      </c>
      <c r="B24" s="10">
        <v>43316.3</v>
      </c>
      <c r="C24" s="10">
        <v>45938.041216999998</v>
      </c>
      <c r="D24" s="10">
        <v>46488.378117</v>
      </c>
      <c r="E24" s="10">
        <v>49401.599999999999</v>
      </c>
      <c r="F24" s="10">
        <v>44513.1</v>
      </c>
      <c r="G24" s="10">
        <v>45053.600000000006</v>
      </c>
      <c r="H24" s="10">
        <v>52152</v>
      </c>
      <c r="I24" s="10">
        <v>56884.9</v>
      </c>
      <c r="J24" s="10">
        <v>53872</v>
      </c>
      <c r="K24" s="10">
        <v>56372.2</v>
      </c>
      <c r="M24" s="23" t="s">
        <v>61</v>
      </c>
    </row>
    <row r="25" spans="1:13" ht="16.05" customHeight="1" x14ac:dyDescent="0.4">
      <c r="B25" s="10"/>
      <c r="C25" s="10"/>
      <c r="D25" s="10"/>
      <c r="E25" s="10"/>
      <c r="F25" s="10"/>
      <c r="G25" s="10"/>
      <c r="H25" s="10"/>
      <c r="I25" s="10"/>
      <c r="J25" s="10"/>
      <c r="K25" s="10"/>
    </row>
    <row r="26" spans="1:13" ht="16.05" customHeight="1" x14ac:dyDescent="0.4">
      <c r="A26" s="23" t="s">
        <v>40</v>
      </c>
      <c r="B26" s="10">
        <v>24076.1</v>
      </c>
      <c r="C26" s="10">
        <v>24588.955654000001</v>
      </c>
      <c r="D26" s="10">
        <v>25104.285355</v>
      </c>
      <c r="E26" s="10">
        <v>24661.1</v>
      </c>
      <c r="F26" s="10">
        <v>22642.5</v>
      </c>
      <c r="G26" s="10">
        <v>25434.400000000001</v>
      </c>
      <c r="H26" s="10">
        <v>27951.4</v>
      </c>
      <c r="I26" s="10">
        <v>32052.5</v>
      </c>
      <c r="J26" s="10">
        <v>32346.799999999999</v>
      </c>
      <c r="K26" s="10">
        <v>35795.4</v>
      </c>
      <c r="M26" s="23" t="s">
        <v>41</v>
      </c>
    </row>
    <row r="27" spans="1:13" ht="16.05" customHeight="1" x14ac:dyDescent="0.4">
      <c r="A27" s="23" t="s">
        <v>42</v>
      </c>
      <c r="B27" s="10">
        <v>1.3</v>
      </c>
      <c r="C27" s="10">
        <v>235.98556300000001</v>
      </c>
      <c r="D27" s="10">
        <v>171.29276200000001</v>
      </c>
      <c r="E27" s="10">
        <v>115.3</v>
      </c>
      <c r="F27" s="10">
        <v>131</v>
      </c>
      <c r="G27" s="10">
        <v>134.69999999999999</v>
      </c>
      <c r="H27" s="10">
        <v>364</v>
      </c>
      <c r="I27" s="10">
        <v>539.20000000000005</v>
      </c>
      <c r="J27" s="10">
        <v>178.2</v>
      </c>
      <c r="K27" s="10">
        <v>58.6</v>
      </c>
      <c r="M27" s="23" t="s">
        <v>43</v>
      </c>
    </row>
    <row r="28" spans="1:13" ht="16.05" customHeight="1" x14ac:dyDescent="0.4">
      <c r="A28" s="23" t="s">
        <v>44</v>
      </c>
      <c r="B28" s="10">
        <v>19238.900000000001</v>
      </c>
      <c r="C28" s="10">
        <v>21113.1</v>
      </c>
      <c r="D28" s="10">
        <v>21212.799999999999</v>
      </c>
      <c r="E28" s="10">
        <v>24625.200000000001</v>
      </c>
      <c r="F28" s="10">
        <v>21739.599999999999</v>
      </c>
      <c r="G28" s="10">
        <v>19484.5</v>
      </c>
      <c r="H28" s="10">
        <v>23836.6</v>
      </c>
      <c r="I28" s="10">
        <v>24293.200000000001</v>
      </c>
      <c r="J28" s="10">
        <v>21347</v>
      </c>
      <c r="K28" s="10">
        <v>20518.2</v>
      </c>
      <c r="M28" s="23" t="s">
        <v>45</v>
      </c>
    </row>
    <row r="29" spans="1:13" ht="16.05" customHeight="1" x14ac:dyDescent="0.4">
      <c r="A29" s="23" t="s">
        <v>46</v>
      </c>
      <c r="B29" s="10">
        <v>133.30000000000001</v>
      </c>
      <c r="C29" s="10">
        <v>85.9</v>
      </c>
      <c r="D29" s="10">
        <v>87.9</v>
      </c>
      <c r="E29" s="10">
        <v>142.9</v>
      </c>
      <c r="F29" s="10">
        <v>173.7</v>
      </c>
      <c r="G29" s="10">
        <v>179.1</v>
      </c>
      <c r="H29" s="10">
        <v>357.9</v>
      </c>
      <c r="I29" s="10">
        <v>570.79999999999995</v>
      </c>
      <c r="J29" s="10">
        <v>646.29999999999995</v>
      </c>
      <c r="K29" s="10">
        <v>499.2</v>
      </c>
      <c r="M29" s="23" t="s">
        <v>46</v>
      </c>
    </row>
    <row r="30" spans="1:13" ht="16.05" customHeight="1" x14ac:dyDescent="0.4">
      <c r="A30" s="23" t="s">
        <v>47</v>
      </c>
      <c r="B30" s="10">
        <v>233.2</v>
      </c>
      <c r="C30" s="10">
        <v>240.5</v>
      </c>
      <c r="D30" s="10">
        <v>329.9</v>
      </c>
      <c r="E30" s="10">
        <v>320.60000000000002</v>
      </c>
      <c r="F30" s="10">
        <v>221.9</v>
      </c>
      <c r="G30" s="10">
        <v>356.6</v>
      </c>
      <c r="H30" s="10">
        <v>380.4</v>
      </c>
      <c r="I30" s="10">
        <v>406.7</v>
      </c>
      <c r="J30" s="10">
        <v>349.8</v>
      </c>
      <c r="K30" s="10">
        <v>320.2</v>
      </c>
      <c r="M30" s="23" t="s">
        <v>48</v>
      </c>
    </row>
    <row r="31" spans="1:13" ht="16.05" customHeight="1" x14ac:dyDescent="0.4">
      <c r="A31" s="23" t="s">
        <v>49</v>
      </c>
      <c r="B31" s="10">
        <v>1055</v>
      </c>
      <c r="C31" s="10">
        <v>1013.7</v>
      </c>
      <c r="D31" s="10">
        <v>1257.4000000000001</v>
      </c>
      <c r="E31" s="10">
        <v>1404.4</v>
      </c>
      <c r="F31" s="10">
        <v>1307.5999999999999</v>
      </c>
      <c r="G31" s="10">
        <v>1297.4000000000001</v>
      </c>
      <c r="H31" s="10">
        <v>1623.9</v>
      </c>
      <c r="I31" s="10">
        <v>1848.7</v>
      </c>
      <c r="J31" s="10">
        <v>1776</v>
      </c>
      <c r="K31" s="10">
        <v>1859.4</v>
      </c>
      <c r="M31" s="23" t="s">
        <v>50</v>
      </c>
    </row>
    <row r="32" spans="1:13" ht="16.05" customHeight="1" x14ac:dyDescent="0.4">
      <c r="A32" s="23" t="s">
        <v>51</v>
      </c>
      <c r="B32" s="10">
        <v>1358.2</v>
      </c>
      <c r="C32" s="10">
        <v>2277.6</v>
      </c>
      <c r="D32" s="10">
        <v>1608.8</v>
      </c>
      <c r="E32" s="10">
        <v>2439.3000000000002</v>
      </c>
      <c r="F32" s="10">
        <v>2044.9</v>
      </c>
      <c r="G32" s="10">
        <v>1121.2</v>
      </c>
      <c r="H32" s="10">
        <v>2261.1</v>
      </c>
      <c r="I32" s="10">
        <v>2191.5</v>
      </c>
      <c r="J32" s="10">
        <v>2182.1</v>
      </c>
      <c r="K32" s="10">
        <v>2114.6999999999998</v>
      </c>
      <c r="M32" s="23" t="s">
        <v>52</v>
      </c>
    </row>
    <row r="33" spans="1:13" ht="16.05" customHeight="1" x14ac:dyDescent="0.4">
      <c r="A33" s="23" t="s">
        <v>53</v>
      </c>
      <c r="B33" s="10">
        <v>5941.3</v>
      </c>
      <c r="C33" s="10">
        <v>5551.7</v>
      </c>
      <c r="D33" s="10">
        <v>5187.8999999999996</v>
      </c>
      <c r="E33" s="10">
        <v>7456.8</v>
      </c>
      <c r="F33" s="10">
        <v>3871.5</v>
      </c>
      <c r="G33" s="10">
        <v>4218.3</v>
      </c>
      <c r="H33" s="10">
        <v>4756.6000000000004</v>
      </c>
      <c r="I33" s="10">
        <v>4815.1000000000004</v>
      </c>
      <c r="J33" s="10">
        <v>4596.8</v>
      </c>
      <c r="K33" s="10">
        <v>5542.5</v>
      </c>
      <c r="M33" s="23" t="s">
        <v>53</v>
      </c>
    </row>
    <row r="34" spans="1:13" ht="16.05" customHeight="1" x14ac:dyDescent="0.4">
      <c r="A34" s="23" t="s">
        <v>54</v>
      </c>
      <c r="B34" s="10">
        <v>8.8000000000000007</v>
      </c>
      <c r="C34" s="10">
        <v>3.6</v>
      </c>
      <c r="D34" s="10">
        <v>1.3</v>
      </c>
      <c r="E34" s="10">
        <v>5.3</v>
      </c>
      <c r="F34" s="10">
        <v>1.4</v>
      </c>
      <c r="G34" s="10">
        <v>5.7</v>
      </c>
      <c r="H34" s="10">
        <v>5.5</v>
      </c>
      <c r="I34" s="10">
        <v>10.4</v>
      </c>
      <c r="J34" s="10">
        <v>8.6999999999999993</v>
      </c>
      <c r="K34" s="10">
        <v>10.3</v>
      </c>
      <c r="M34" s="23" t="s">
        <v>55</v>
      </c>
    </row>
    <row r="35" spans="1:13" ht="16.05" customHeight="1" x14ac:dyDescent="0.4">
      <c r="A35" s="23" t="s">
        <v>56</v>
      </c>
      <c r="B35" s="10">
        <v>830.9</v>
      </c>
      <c r="C35" s="10">
        <v>832.5</v>
      </c>
      <c r="D35" s="10">
        <v>954</v>
      </c>
      <c r="E35" s="10">
        <v>1115.8</v>
      </c>
      <c r="F35" s="10">
        <v>846.2</v>
      </c>
      <c r="G35" s="10">
        <v>1157.3</v>
      </c>
      <c r="H35" s="10">
        <v>1199.5999999999999</v>
      </c>
      <c r="I35" s="10">
        <v>1053.7</v>
      </c>
      <c r="J35" s="10">
        <v>931.3</v>
      </c>
      <c r="K35" s="10">
        <v>1049.7</v>
      </c>
      <c r="M35" s="23" t="s">
        <v>57</v>
      </c>
    </row>
    <row r="36" spans="1:13" ht="16.05" customHeight="1" x14ac:dyDescent="0.4">
      <c r="A36" s="23" t="s">
        <v>58</v>
      </c>
      <c r="B36" s="10">
        <v>9678.2000000000007</v>
      </c>
      <c r="C36" s="10">
        <v>11107.6</v>
      </c>
      <c r="D36" s="10">
        <v>11785.6</v>
      </c>
      <c r="E36" s="10">
        <v>11740.100000000002</v>
      </c>
      <c r="F36" s="10">
        <v>13272.399999999996</v>
      </c>
      <c r="G36" s="10">
        <v>11148.900000000001</v>
      </c>
      <c r="H36" s="10">
        <v>13251.6</v>
      </c>
      <c r="I36" s="10">
        <v>13396.4</v>
      </c>
      <c r="J36" s="10">
        <v>10855.9</v>
      </c>
      <c r="K36" s="10">
        <v>9122.2000000000007</v>
      </c>
      <c r="M36" s="23" t="s">
        <v>59</v>
      </c>
    </row>
    <row r="37" spans="1:13" ht="16.05" customHeight="1" x14ac:dyDescent="0.4">
      <c r="A37" s="9"/>
      <c r="B37" s="9"/>
      <c r="C37" s="9"/>
      <c r="D37" s="9"/>
      <c r="E37" s="9"/>
      <c r="F37" s="9"/>
      <c r="G37" s="9"/>
      <c r="H37" s="9"/>
      <c r="I37" s="9"/>
      <c r="J37" s="9"/>
      <c r="K37" s="9"/>
      <c r="L37" s="9"/>
      <c r="M37" s="9"/>
    </row>
    <row r="38" spans="1:13" ht="16.05" customHeight="1" x14ac:dyDescent="0.4">
      <c r="H38" s="10"/>
      <c r="M38" s="66" t="s">
        <v>62</v>
      </c>
    </row>
    <row r="39" spans="1:13" ht="16.05" customHeight="1" x14ac:dyDescent="0.4">
      <c r="M39" s="10"/>
    </row>
    <row r="40" spans="1:13" ht="16.05" customHeight="1" x14ac:dyDescent="0.4">
      <c r="M40" s="10"/>
    </row>
    <row r="41" spans="1:13" ht="16.05" customHeight="1" x14ac:dyDescent="0.4">
      <c r="B41" s="26"/>
      <c r="C41" s="26"/>
      <c r="D41" s="26"/>
      <c r="E41" s="26"/>
      <c r="F41" s="26"/>
      <c r="G41" s="26"/>
      <c r="H41" s="26"/>
      <c r="I41" s="26"/>
      <c r="J41" s="26"/>
      <c r="K41" s="26"/>
    </row>
    <row r="42" spans="1:13" ht="16.05" customHeight="1" x14ac:dyDescent="0.4">
      <c r="A42" s="23" t="s">
        <v>63</v>
      </c>
      <c r="B42" s="26"/>
      <c r="C42" s="26"/>
      <c r="D42" s="26"/>
      <c r="E42" s="26"/>
      <c r="F42" s="26"/>
      <c r="G42" s="26"/>
      <c r="H42" s="26"/>
      <c r="I42" s="26"/>
      <c r="J42" s="26"/>
      <c r="K42" s="26"/>
    </row>
    <row r="43" spans="1:13" ht="16.05" customHeight="1" x14ac:dyDescent="0.4">
      <c r="A43" s="23" t="s">
        <v>64</v>
      </c>
      <c r="B43" s="26"/>
      <c r="C43" s="26"/>
      <c r="D43" s="26"/>
      <c r="E43" s="26"/>
      <c r="F43" s="26"/>
      <c r="G43" s="26"/>
      <c r="H43" s="26"/>
      <c r="I43" s="26"/>
      <c r="J43" s="26"/>
      <c r="K43" s="26"/>
    </row>
    <row r="44" spans="1:13" ht="16.05" customHeight="1" x14ac:dyDescent="0.4">
      <c r="A44" s="4" t="s">
        <v>2</v>
      </c>
      <c r="B44" s="26"/>
      <c r="C44" s="26"/>
      <c r="D44" s="26"/>
      <c r="E44" s="26"/>
      <c r="F44" s="26"/>
      <c r="G44" s="26"/>
      <c r="H44" s="26"/>
      <c r="I44" s="26"/>
      <c r="J44" s="26"/>
      <c r="K44" s="26"/>
    </row>
    <row r="45" spans="1:13" ht="16.05" customHeight="1" x14ac:dyDescent="0.4">
      <c r="E45" s="10"/>
      <c r="F45" s="10"/>
      <c r="G45" s="10"/>
      <c r="H45" s="10"/>
      <c r="I45" s="10"/>
      <c r="J45" s="10"/>
      <c r="K45" s="10"/>
    </row>
    <row r="46" spans="1:13" ht="16.05" customHeight="1" x14ac:dyDescent="0.4">
      <c r="A46" s="58"/>
      <c r="B46" s="59">
        <v>2016</v>
      </c>
      <c r="C46" s="59">
        <v>2017</v>
      </c>
      <c r="D46" s="59">
        <v>2018</v>
      </c>
      <c r="E46" s="59">
        <v>2019</v>
      </c>
      <c r="F46" s="59">
        <v>2020</v>
      </c>
      <c r="G46" s="59">
        <v>2021</v>
      </c>
      <c r="H46" s="59" t="s">
        <v>654</v>
      </c>
      <c r="I46" s="59" t="s">
        <v>655</v>
      </c>
      <c r="J46" s="59" t="s">
        <v>712</v>
      </c>
      <c r="K46" s="59" t="s">
        <v>713</v>
      </c>
      <c r="L46" s="58"/>
      <c r="M46" s="58"/>
    </row>
    <row r="48" spans="1:13" ht="16.05" customHeight="1" x14ac:dyDescent="0.4">
      <c r="A48" s="23" t="s">
        <v>65</v>
      </c>
      <c r="B48" s="10">
        <v>28425.5</v>
      </c>
      <c r="C48" s="10">
        <v>25153.558783</v>
      </c>
      <c r="D48" s="10">
        <v>14039.921883000003</v>
      </c>
      <c r="E48" s="10">
        <v>14282.799999999997</v>
      </c>
      <c r="F48" s="10">
        <v>17724.30000000001</v>
      </c>
      <c r="G48" s="10">
        <v>12855.6</v>
      </c>
      <c r="H48" s="10">
        <v>7814.2999999999975</v>
      </c>
      <c r="I48" s="10">
        <v>6672.7000000000007</v>
      </c>
      <c r="J48" s="10">
        <v>11508.400000000003</v>
      </c>
      <c r="K48" s="10">
        <v>4279.899999999996</v>
      </c>
      <c r="M48" s="23" t="s">
        <v>66</v>
      </c>
    </row>
    <row r="50" spans="1:13" ht="16.05" customHeight="1" x14ac:dyDescent="0.4">
      <c r="A50" s="23" t="s">
        <v>40</v>
      </c>
      <c r="B50" s="10">
        <v>30516.400000000001</v>
      </c>
      <c r="C50" s="10">
        <v>30668.144345999997</v>
      </c>
      <c r="D50" s="10">
        <v>23375.614645000001</v>
      </c>
      <c r="E50" s="10">
        <v>23575.1</v>
      </c>
      <c r="F50" s="10">
        <v>24623.800000000003</v>
      </c>
      <c r="G50" s="10">
        <v>19652.5</v>
      </c>
      <c r="H50" s="10">
        <v>16669.5</v>
      </c>
      <c r="I50" s="10">
        <v>13616.5</v>
      </c>
      <c r="J50" s="10">
        <v>15088.600000000002</v>
      </c>
      <c r="K50" s="10">
        <v>5497.6999999999971</v>
      </c>
      <c r="M50" s="23" t="s">
        <v>41</v>
      </c>
    </row>
    <row r="51" spans="1:13" ht="16.05" customHeight="1" x14ac:dyDescent="0.4">
      <c r="A51" s="23" t="s">
        <v>42</v>
      </c>
      <c r="B51" s="10">
        <v>342.5</v>
      </c>
      <c r="C51" s="10">
        <v>59.014436999999987</v>
      </c>
      <c r="D51" s="10">
        <v>43.407237999999978</v>
      </c>
      <c r="E51" s="10">
        <v>160.19999999999999</v>
      </c>
      <c r="F51" s="10">
        <v>105.9</v>
      </c>
      <c r="G51" s="10">
        <v>75.700000000000017</v>
      </c>
      <c r="H51" s="10">
        <v>-42.199999999999989</v>
      </c>
      <c r="I51" s="10">
        <v>-125.80000000000007</v>
      </c>
      <c r="J51" s="10">
        <v>214.40000000000003</v>
      </c>
      <c r="K51" s="10">
        <v>347.59999999999997</v>
      </c>
      <c r="M51" s="23" t="s">
        <v>43</v>
      </c>
    </row>
    <row r="52" spans="1:13" ht="16.05" customHeight="1" x14ac:dyDescent="0.4">
      <c r="A52" s="23" t="s">
        <v>44</v>
      </c>
      <c r="B52" s="10">
        <v>-2433.4</v>
      </c>
      <c r="C52" s="10">
        <v>-5573.5999999999995</v>
      </c>
      <c r="D52" s="10">
        <v>-9379.0999999999985</v>
      </c>
      <c r="E52" s="10">
        <v>-9452.5000000000018</v>
      </c>
      <c r="F52" s="10">
        <v>-7005.3999999999942</v>
      </c>
      <c r="G52" s="10">
        <v>-6872.6</v>
      </c>
      <c r="H52" s="10">
        <v>-8813.0000000000018</v>
      </c>
      <c r="I52" s="10">
        <v>-6818</v>
      </c>
      <c r="J52" s="10">
        <v>-3794.5999999999985</v>
      </c>
      <c r="K52" s="10">
        <v>-1565.4000000000015</v>
      </c>
      <c r="M52" s="23" t="s">
        <v>45</v>
      </c>
    </row>
    <row r="53" spans="1:13" ht="16.05" customHeight="1" x14ac:dyDescent="0.4">
      <c r="A53" s="23" t="s">
        <v>46</v>
      </c>
      <c r="B53" s="10">
        <v>-61.600000000000009</v>
      </c>
      <c r="C53" s="10">
        <v>-21</v>
      </c>
      <c r="D53" s="10">
        <v>-46.7</v>
      </c>
      <c r="E53" s="10">
        <v>-100.9</v>
      </c>
      <c r="F53" s="10">
        <v>-106.89999999999999</v>
      </c>
      <c r="G53" s="10">
        <v>-121.39999999999999</v>
      </c>
      <c r="H53" s="10">
        <v>-254.49999999999997</v>
      </c>
      <c r="I53" s="10">
        <v>-490.59999999999997</v>
      </c>
      <c r="J53" s="10">
        <v>-404.49999999999994</v>
      </c>
      <c r="K53" s="10">
        <v>-451.5</v>
      </c>
      <c r="M53" s="23" t="s">
        <v>46</v>
      </c>
    </row>
    <row r="54" spans="1:13" ht="16.05" customHeight="1" x14ac:dyDescent="0.4">
      <c r="A54" s="23" t="s">
        <v>47</v>
      </c>
      <c r="B54" s="10">
        <v>1.6000000000000227</v>
      </c>
      <c r="C54" s="10">
        <v>-163.69999999999999</v>
      </c>
      <c r="D54" s="10">
        <v>-247.79999999999998</v>
      </c>
      <c r="E54" s="10">
        <v>-205.20000000000002</v>
      </c>
      <c r="F54" s="10">
        <v>-143</v>
      </c>
      <c r="G54" s="10">
        <v>-288.3</v>
      </c>
      <c r="H54" s="10">
        <v>-312.89999999999998</v>
      </c>
      <c r="I54" s="10">
        <v>-268.79999999999995</v>
      </c>
      <c r="J54" s="10">
        <v>-255.60000000000002</v>
      </c>
      <c r="K54" s="10">
        <v>153.10000000000002</v>
      </c>
      <c r="M54" s="23" t="s">
        <v>48</v>
      </c>
    </row>
    <row r="55" spans="1:13" ht="16.05" customHeight="1" x14ac:dyDescent="0.4">
      <c r="A55" s="23" t="s">
        <v>49</v>
      </c>
      <c r="B55" s="10">
        <v>-672</v>
      </c>
      <c r="C55" s="10">
        <v>-551.80000000000007</v>
      </c>
      <c r="D55" s="10">
        <v>-773.50000000000011</v>
      </c>
      <c r="E55" s="10">
        <v>-851.40000000000009</v>
      </c>
      <c r="F55" s="10">
        <v>-965.8</v>
      </c>
      <c r="G55" s="10">
        <v>-985.00000000000011</v>
      </c>
      <c r="H55" s="10">
        <v>-1326.3000000000002</v>
      </c>
      <c r="I55" s="10">
        <v>-1395.6</v>
      </c>
      <c r="J55" s="10">
        <v>-904.1</v>
      </c>
      <c r="K55" s="10">
        <v>-1272</v>
      </c>
      <c r="M55" s="23" t="s">
        <v>50</v>
      </c>
    </row>
    <row r="56" spans="1:13" ht="16.05" customHeight="1" x14ac:dyDescent="0.4">
      <c r="A56" s="23" t="s">
        <v>51</v>
      </c>
      <c r="B56" s="10">
        <v>-1111.8</v>
      </c>
      <c r="C56" s="10">
        <v>-1975.1999999999998</v>
      </c>
      <c r="D56" s="10">
        <v>-1387.1</v>
      </c>
      <c r="E56" s="10">
        <v>-2121.5</v>
      </c>
      <c r="F56" s="10">
        <v>-1658.7</v>
      </c>
      <c r="G56" s="10">
        <v>-793.30000000000007</v>
      </c>
      <c r="H56" s="10">
        <v>-1685.3999999999999</v>
      </c>
      <c r="I56" s="10">
        <v>-1700.6</v>
      </c>
      <c r="J56" s="10">
        <v>-1558.3</v>
      </c>
      <c r="K56" s="10">
        <v>-1015.4999999999998</v>
      </c>
      <c r="M56" s="23" t="s">
        <v>52</v>
      </c>
    </row>
    <row r="57" spans="1:13" ht="16.05" customHeight="1" x14ac:dyDescent="0.4">
      <c r="A57" s="23" t="s">
        <v>53</v>
      </c>
      <c r="B57" s="10">
        <v>-3096.4</v>
      </c>
      <c r="C57" s="10">
        <v>-3100.6</v>
      </c>
      <c r="D57" s="10">
        <v>-3080.5999999999995</v>
      </c>
      <c r="E57" s="10">
        <v>-4641.7000000000007</v>
      </c>
      <c r="F57" s="10">
        <v>-1259.9000000000001</v>
      </c>
      <c r="G57" s="10">
        <v>-2108.6000000000004</v>
      </c>
      <c r="H57" s="10">
        <v>-1980.3000000000002</v>
      </c>
      <c r="I57" s="10">
        <v>-2329.9000000000005</v>
      </c>
      <c r="J57" s="10">
        <v>-1352.4</v>
      </c>
      <c r="K57" s="10">
        <v>-2038.1</v>
      </c>
      <c r="M57" s="23" t="s">
        <v>53</v>
      </c>
    </row>
    <row r="58" spans="1:13" ht="16.05" customHeight="1" x14ac:dyDescent="0.4">
      <c r="A58" s="23" t="s">
        <v>54</v>
      </c>
      <c r="B58" s="10">
        <v>80</v>
      </c>
      <c r="C58" s="10">
        <v>90</v>
      </c>
      <c r="D58" s="10">
        <v>61.400000000000006</v>
      </c>
      <c r="E58" s="10">
        <v>37.1</v>
      </c>
      <c r="F58" s="10">
        <v>42.1</v>
      </c>
      <c r="G58" s="10">
        <v>98.5</v>
      </c>
      <c r="H58" s="10">
        <v>71.3</v>
      </c>
      <c r="I58" s="10">
        <v>52.800000000000004</v>
      </c>
      <c r="J58" s="10">
        <v>69.5</v>
      </c>
      <c r="K58" s="10">
        <v>43.8</v>
      </c>
      <c r="M58" s="23" t="s">
        <v>55</v>
      </c>
    </row>
    <row r="59" spans="1:13" ht="16.05" customHeight="1" x14ac:dyDescent="0.4">
      <c r="A59" s="23" t="s">
        <v>56</v>
      </c>
      <c r="B59" s="10">
        <v>90.700000000000045</v>
      </c>
      <c r="C59" s="10">
        <v>120.20000000000005</v>
      </c>
      <c r="D59" s="10">
        <v>20.100000000000023</v>
      </c>
      <c r="E59" s="10">
        <v>-150</v>
      </c>
      <c r="F59" s="10">
        <v>-148.60000000000002</v>
      </c>
      <c r="G59" s="10">
        <v>-484.9</v>
      </c>
      <c r="H59" s="10">
        <v>-444.59999999999991</v>
      </c>
      <c r="I59" s="10">
        <v>-310.40000000000009</v>
      </c>
      <c r="J59" s="10">
        <v>-132.5</v>
      </c>
      <c r="K59" s="10">
        <v>-260.90000000000009</v>
      </c>
      <c r="M59" s="23" t="s">
        <v>57</v>
      </c>
    </row>
    <row r="60" spans="1:13" ht="16.05" customHeight="1" x14ac:dyDescent="0.4">
      <c r="A60" s="23" t="s">
        <v>58</v>
      </c>
      <c r="B60" s="10">
        <v>2334.2999999999993</v>
      </c>
      <c r="C60" s="10">
        <v>28.5</v>
      </c>
      <c r="D60" s="10">
        <v>-3924.9000000000005</v>
      </c>
      <c r="E60" s="10">
        <v>-1418.9000000000015</v>
      </c>
      <c r="F60" s="10">
        <v>-2764.5999999999949</v>
      </c>
      <c r="G60" s="10">
        <v>-2189.6000000000004</v>
      </c>
      <c r="H60" s="10">
        <v>-3134.8000000000011</v>
      </c>
      <c r="I60" s="10">
        <v>-374.89999999999964</v>
      </c>
      <c r="J60" s="10">
        <v>743.30000000000109</v>
      </c>
      <c r="K60" s="10">
        <v>3275.6999999999989</v>
      </c>
      <c r="M60" s="23" t="s">
        <v>59</v>
      </c>
    </row>
    <row r="61" spans="1:13" ht="16.05" customHeight="1" x14ac:dyDescent="0.4">
      <c r="A61" s="9"/>
      <c r="B61" s="9"/>
      <c r="C61" s="9"/>
      <c r="D61" s="9"/>
      <c r="E61" s="9"/>
      <c r="F61" s="9"/>
      <c r="G61" s="9"/>
      <c r="H61" s="9"/>
      <c r="I61" s="9"/>
      <c r="J61" s="9"/>
      <c r="K61" s="9"/>
      <c r="L61" s="9"/>
      <c r="M61" s="9"/>
    </row>
    <row r="63" spans="1:13" ht="15" x14ac:dyDescent="0.4">
      <c r="A63" s="23" t="s">
        <v>746</v>
      </c>
      <c r="B63" s="62"/>
      <c r="C63" s="62"/>
      <c r="D63" s="62"/>
      <c r="E63" s="62"/>
      <c r="F63" s="62"/>
      <c r="G63" s="44" t="s">
        <v>745</v>
      </c>
      <c r="H63" s="62"/>
      <c r="I63" s="62"/>
      <c r="J63" s="62"/>
      <c r="K63" s="62"/>
    </row>
    <row r="64" spans="1:13" ht="15" x14ac:dyDescent="0.4">
      <c r="A64" s="23" t="s">
        <v>747</v>
      </c>
      <c r="B64" s="62"/>
      <c r="C64" s="62"/>
      <c r="D64" s="62"/>
      <c r="E64" s="62"/>
      <c r="F64" s="62"/>
      <c r="G64" s="44" t="s">
        <v>744</v>
      </c>
      <c r="H64" s="62"/>
      <c r="I64" s="62"/>
      <c r="J64" s="62"/>
      <c r="K64" s="62"/>
    </row>
    <row r="65" spans="1:11" ht="15" x14ac:dyDescent="0.4">
      <c r="A65" s="23"/>
      <c r="B65" s="62"/>
      <c r="C65" s="62"/>
      <c r="D65" s="62"/>
      <c r="E65" s="62"/>
      <c r="F65" s="62"/>
      <c r="G65" s="44"/>
      <c r="H65" s="62"/>
      <c r="I65" s="62"/>
      <c r="J65" s="62"/>
      <c r="K65" s="62"/>
    </row>
    <row r="66" spans="1:11" ht="15" x14ac:dyDescent="0.4">
      <c r="A66" s="23" t="s">
        <v>29</v>
      </c>
      <c r="B66" s="62"/>
      <c r="C66" s="62"/>
      <c r="D66" s="62"/>
      <c r="E66" s="62"/>
      <c r="F66" s="62"/>
      <c r="G66" s="44" t="s">
        <v>30</v>
      </c>
      <c r="H66" s="62"/>
      <c r="I66" s="62"/>
      <c r="J66" s="62"/>
      <c r="K66" s="62"/>
    </row>
    <row r="67" spans="1:11" ht="15" x14ac:dyDescent="0.4">
      <c r="A67" s="23"/>
      <c r="B67" s="62"/>
      <c r="C67" s="62"/>
      <c r="D67" s="62"/>
      <c r="E67" s="62"/>
      <c r="F67" s="62"/>
      <c r="G67" s="44"/>
      <c r="H67" s="62"/>
      <c r="I67" s="62"/>
      <c r="J67" s="62"/>
      <c r="K67" s="62"/>
    </row>
    <row r="68" spans="1:11" ht="16.05" customHeight="1" x14ac:dyDescent="0.4">
      <c r="A68" s="23" t="s">
        <v>31</v>
      </c>
      <c r="G68" s="23" t="s">
        <v>32</v>
      </c>
    </row>
    <row r="69" spans="1:11" ht="16.05" customHeight="1" x14ac:dyDescent="0.4">
      <c r="A69" s="23" t="s">
        <v>743</v>
      </c>
      <c r="G69" s="23" t="s">
        <v>748</v>
      </c>
    </row>
  </sheetData>
  <hyperlinks>
    <hyperlink ref="K2" location="'ÍNDICE-INDEX'!A1" display="ÍNDICE-INDEX" xr:uid="{D92518AB-29CB-4339-9448-275495077426}"/>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A0BB4-E935-4BF7-8029-445F214784C4}">
  <sheetPr>
    <tabColor theme="0" tint="-0.499984740745262"/>
  </sheetPr>
  <dimension ref="A1:K319"/>
  <sheetViews>
    <sheetView showGridLines="0" zoomScale="70" zoomScaleNormal="70" workbookViewId="0"/>
  </sheetViews>
  <sheetFormatPr defaultColWidth="9.83203125" defaultRowHeight="16.05" customHeight="1" x14ac:dyDescent="0.4"/>
  <cols>
    <col min="1" max="1" width="25.5546875" style="4" customWidth="1"/>
    <col min="2" max="2" width="13.21875" style="4" bestFit="1" customWidth="1"/>
    <col min="3" max="3" width="13.609375" style="4" customWidth="1"/>
    <col min="4" max="4" width="13.0546875" style="4" customWidth="1"/>
    <col min="5" max="5" width="1.83203125" style="4" customWidth="1"/>
    <col min="6" max="6" width="14.44140625" style="4" customWidth="1"/>
    <col min="7" max="7" width="13.38671875" style="4" customWidth="1"/>
    <col min="8" max="8" width="13.83203125" style="4" customWidth="1"/>
    <col min="9" max="9" width="1.83203125" style="4" customWidth="1"/>
    <col min="10" max="10" width="25.5546875" style="4" customWidth="1"/>
    <col min="11" max="16384" width="9.83203125" style="4"/>
  </cols>
  <sheetData>
    <row r="1" spans="1:10" ht="15" x14ac:dyDescent="0.4">
      <c r="B1" s="5"/>
      <c r="C1" s="5"/>
      <c r="D1" s="5"/>
      <c r="E1" s="6"/>
      <c r="F1" s="5"/>
      <c r="G1" s="5"/>
      <c r="H1" s="5"/>
    </row>
    <row r="2" spans="1:10" ht="16.05" customHeight="1" x14ac:dyDescent="0.4">
      <c r="A2" s="23" t="s">
        <v>67</v>
      </c>
      <c r="F2" s="5"/>
      <c r="G2" s="5"/>
      <c r="H2" s="25" t="s">
        <v>704</v>
      </c>
    </row>
    <row r="3" spans="1:10" ht="16.05" customHeight="1" x14ac:dyDescent="0.4">
      <c r="A3" s="23" t="s">
        <v>68</v>
      </c>
      <c r="F3" s="5"/>
      <c r="G3" s="5"/>
    </row>
    <row r="4" spans="1:10" ht="16.05" customHeight="1" x14ac:dyDescent="0.4">
      <c r="A4" s="4" t="s">
        <v>69</v>
      </c>
      <c r="B4" s="6"/>
      <c r="C4" s="6"/>
      <c r="G4" s="5"/>
    </row>
    <row r="5" spans="1:10" ht="16.05" customHeight="1" x14ac:dyDescent="0.4">
      <c r="B5" s="5"/>
      <c r="C5" s="5"/>
      <c r="F5" s="5"/>
      <c r="G5" s="5"/>
    </row>
    <row r="6" spans="1:10" ht="16.05" customHeight="1" x14ac:dyDescent="0.4">
      <c r="A6" s="58"/>
      <c r="B6" s="58"/>
      <c r="C6" s="67" t="s">
        <v>712</v>
      </c>
      <c r="D6" s="58"/>
      <c r="E6" s="58"/>
      <c r="F6" s="58"/>
      <c r="G6" s="67" t="s">
        <v>713</v>
      </c>
      <c r="H6" s="58"/>
      <c r="I6" s="58"/>
      <c r="J6" s="58"/>
    </row>
    <row r="7" spans="1:10" ht="16.05" customHeight="1" x14ac:dyDescent="0.4">
      <c r="D7" s="27" t="s">
        <v>70</v>
      </c>
      <c r="H7" s="27" t="s">
        <v>70</v>
      </c>
    </row>
    <row r="8" spans="1:10" ht="16.05" customHeight="1" x14ac:dyDescent="0.4">
      <c r="B8" s="27" t="s">
        <v>71</v>
      </c>
      <c r="C8" s="27" t="s">
        <v>72</v>
      </c>
      <c r="D8" s="27" t="s">
        <v>73</v>
      </c>
      <c r="F8" s="27" t="s">
        <v>71</v>
      </c>
      <c r="G8" s="27" t="s">
        <v>72</v>
      </c>
      <c r="H8" s="27" t="s">
        <v>73</v>
      </c>
    </row>
    <row r="9" spans="1:10" ht="16.05" customHeight="1" x14ac:dyDescent="0.4">
      <c r="B9" s="27" t="s">
        <v>74</v>
      </c>
      <c r="C9" s="27" t="s">
        <v>75</v>
      </c>
      <c r="D9" s="27" t="s">
        <v>76</v>
      </c>
      <c r="F9" s="27" t="s">
        <v>74</v>
      </c>
      <c r="G9" s="27" t="s">
        <v>75</v>
      </c>
      <c r="H9" s="27" t="s">
        <v>76</v>
      </c>
    </row>
    <row r="10" spans="1:10" ht="16.05" customHeight="1" x14ac:dyDescent="0.4">
      <c r="C10" s="7"/>
      <c r="D10" s="7"/>
      <c r="G10" s="7"/>
      <c r="H10" s="7"/>
    </row>
    <row r="11" spans="1:10" ht="16.05" customHeight="1" x14ac:dyDescent="0.4">
      <c r="A11" s="23" t="s">
        <v>77</v>
      </c>
      <c r="B11" s="5">
        <f>+B13+B14+B15</f>
        <v>65380321185</v>
      </c>
      <c r="C11" s="5">
        <f>+C13+C14+C15</f>
        <v>53871963939</v>
      </c>
      <c r="D11" s="5">
        <f>B11-C11</f>
        <v>11508357246</v>
      </c>
      <c r="E11" s="6"/>
      <c r="F11" s="5">
        <f>+F13+F14+F15</f>
        <v>60652028821</v>
      </c>
      <c r="G11" s="5">
        <f>+G13+G14+G15</f>
        <v>56372227806</v>
      </c>
      <c r="H11" s="5">
        <f>F11-G11</f>
        <v>4279801015</v>
      </c>
      <c r="J11" s="23" t="s">
        <v>77</v>
      </c>
    </row>
    <row r="12" spans="1:10" ht="16.05" customHeight="1" x14ac:dyDescent="0.4">
      <c r="B12" s="6"/>
      <c r="C12" s="6"/>
      <c r="D12" s="6"/>
      <c r="E12" s="6"/>
      <c r="F12" s="6"/>
      <c r="G12" s="6"/>
      <c r="H12" s="6"/>
    </row>
    <row r="13" spans="1:10" ht="16.05" customHeight="1" x14ac:dyDescent="0.4">
      <c r="A13" s="23" t="s">
        <v>40</v>
      </c>
      <c r="B13" s="5">
        <v>47435387839</v>
      </c>
      <c r="C13" s="5">
        <v>32346768779</v>
      </c>
      <c r="D13" s="5">
        <f>B13-C13</f>
        <v>15088619060</v>
      </c>
      <c r="E13" s="6"/>
      <c r="F13" s="5">
        <v>41293079992</v>
      </c>
      <c r="G13" s="5">
        <v>35795426622</v>
      </c>
      <c r="H13" s="5">
        <f>F13-G13</f>
        <v>5497653370</v>
      </c>
      <c r="J13" s="23" t="s">
        <v>41</v>
      </c>
    </row>
    <row r="14" spans="1:10" ht="16.05" customHeight="1" x14ac:dyDescent="0.4">
      <c r="A14" s="23" t="s">
        <v>42</v>
      </c>
      <c r="B14" s="5">
        <v>392629707</v>
      </c>
      <c r="C14" s="5">
        <v>178243059</v>
      </c>
      <c r="D14" s="5">
        <f>B14-C14</f>
        <v>214386648</v>
      </c>
      <c r="E14" s="6"/>
      <c r="F14" s="5">
        <v>406229448</v>
      </c>
      <c r="G14" s="5">
        <v>58612617</v>
      </c>
      <c r="H14" s="5">
        <f>F14-G14</f>
        <v>347616831</v>
      </c>
      <c r="J14" s="23" t="s">
        <v>43</v>
      </c>
    </row>
    <row r="15" spans="1:10" ht="16.05" customHeight="1" x14ac:dyDescent="0.4">
      <c r="A15" s="23" t="s">
        <v>44</v>
      </c>
      <c r="B15" s="5">
        <f>B17+B81+B91+B97+B125+B185+B208+B248</f>
        <v>17552303639</v>
      </c>
      <c r="C15" s="5">
        <f>C17+C81+C91+C97+C125+C185+C208+C248</f>
        <v>21346952101</v>
      </c>
      <c r="D15" s="5">
        <f>B15-C15</f>
        <v>-3794648462</v>
      </c>
      <c r="E15" s="6"/>
      <c r="F15" s="5">
        <f>F17+F81+F91+F97+F125+F185+F208+F248</f>
        <v>18952719381</v>
      </c>
      <c r="G15" s="5">
        <f>G17+G81+G91+G97+G125+G185+G208+G248</f>
        <v>20518188567</v>
      </c>
      <c r="H15" s="5">
        <f>F15-G15</f>
        <v>-1565469186</v>
      </c>
      <c r="J15" s="23" t="s">
        <v>45</v>
      </c>
    </row>
    <row r="16" spans="1:10" ht="16.05" customHeight="1" x14ac:dyDescent="0.4">
      <c r="A16" s="23"/>
      <c r="B16" s="5"/>
      <c r="C16" s="6"/>
      <c r="D16" s="6"/>
      <c r="E16" s="6"/>
      <c r="F16" s="5"/>
      <c r="G16" s="6"/>
      <c r="H16" s="6"/>
      <c r="J16" s="23"/>
    </row>
    <row r="17" spans="1:10" ht="16.05" customHeight="1" x14ac:dyDescent="0.4">
      <c r="A17" s="23" t="s">
        <v>78</v>
      </c>
      <c r="B17" s="5">
        <f>SUM(B19:B67)</f>
        <v>241802910</v>
      </c>
      <c r="C17" s="5">
        <f>SUM(C19:C67)</f>
        <v>646294728</v>
      </c>
      <c r="D17" s="5">
        <f>B17-C17</f>
        <v>-404491818</v>
      </c>
      <c r="E17" s="6"/>
      <c r="F17" s="5">
        <f>SUM(F19:F67)</f>
        <v>47717820</v>
      </c>
      <c r="G17" s="5">
        <f>SUM(G19:G67)</f>
        <v>499190986</v>
      </c>
      <c r="H17" s="5">
        <f>F17-G17</f>
        <v>-451473166</v>
      </c>
      <c r="J17" s="23" t="s">
        <v>78</v>
      </c>
    </row>
    <row r="18" spans="1:10" ht="16.05" customHeight="1" x14ac:dyDescent="0.4">
      <c r="A18" s="23"/>
      <c r="B18" s="5"/>
      <c r="C18" s="5"/>
      <c r="D18" s="5"/>
      <c r="E18" s="6"/>
      <c r="F18" s="5"/>
      <c r="G18" s="5"/>
      <c r="H18" s="5"/>
      <c r="J18" s="23"/>
    </row>
    <row r="19" spans="1:10" ht="16.05" customHeight="1" x14ac:dyDescent="0.4">
      <c r="A19" s="23" t="s">
        <v>79</v>
      </c>
      <c r="B19" s="5">
        <v>0</v>
      </c>
      <c r="C19" s="5">
        <v>19543163</v>
      </c>
      <c r="D19" s="5">
        <f t="shared" ref="D19:D22" si="0">B19-C19</f>
        <v>-19543163</v>
      </c>
      <c r="E19" s="6"/>
      <c r="F19" s="5">
        <v>6954</v>
      </c>
      <c r="G19" s="5">
        <v>0</v>
      </c>
      <c r="H19" s="5">
        <f t="shared" ref="H19:H21" si="1">F19-G19</f>
        <v>6954</v>
      </c>
      <c r="J19" s="23" t="s">
        <v>79</v>
      </c>
    </row>
    <row r="20" spans="1:10" ht="16.05" customHeight="1" x14ac:dyDescent="0.4">
      <c r="A20" s="23" t="s">
        <v>80</v>
      </c>
      <c r="B20" s="5">
        <v>2017952</v>
      </c>
      <c r="C20" s="5">
        <v>9594808</v>
      </c>
      <c r="D20" s="5">
        <f t="shared" si="0"/>
        <v>-7576856</v>
      </c>
      <c r="E20" s="6"/>
      <c r="F20" s="5">
        <v>10383873</v>
      </c>
      <c r="G20" s="5">
        <v>32985230</v>
      </c>
      <c r="H20" s="5">
        <f t="shared" si="1"/>
        <v>-22601357</v>
      </c>
      <c r="J20" s="23" t="s">
        <v>81</v>
      </c>
    </row>
    <row r="21" spans="1:10" ht="16.05" customHeight="1" x14ac:dyDescent="0.4">
      <c r="A21" s="23" t="s">
        <v>82</v>
      </c>
      <c r="B21" s="5">
        <v>0</v>
      </c>
      <c r="C21" s="5">
        <v>104415</v>
      </c>
      <c r="D21" s="5">
        <f t="shared" si="0"/>
        <v>-104415</v>
      </c>
      <c r="E21" s="6"/>
      <c r="F21" s="5">
        <v>200000</v>
      </c>
      <c r="G21" s="5">
        <v>99369</v>
      </c>
      <c r="H21" s="5">
        <f t="shared" si="1"/>
        <v>100631</v>
      </c>
      <c r="J21" s="23" t="s">
        <v>83</v>
      </c>
    </row>
    <row r="22" spans="1:10" ht="16.05" customHeight="1" x14ac:dyDescent="0.4">
      <c r="A22" s="23" t="s">
        <v>84</v>
      </c>
      <c r="B22" s="5">
        <v>0</v>
      </c>
      <c r="C22" s="5">
        <v>22086</v>
      </c>
      <c r="D22" s="5">
        <f t="shared" si="0"/>
        <v>-22086</v>
      </c>
      <c r="E22" s="6"/>
      <c r="F22" s="5">
        <v>0</v>
      </c>
      <c r="G22" s="5">
        <v>41395990</v>
      </c>
      <c r="H22" s="5">
        <f>F22-G22</f>
        <v>-41395990</v>
      </c>
      <c r="J22" s="23" t="s">
        <v>85</v>
      </c>
    </row>
    <row r="23" spans="1:10" ht="16.05" customHeight="1" x14ac:dyDescent="0.4">
      <c r="A23" s="23" t="s">
        <v>86</v>
      </c>
      <c r="B23" s="5"/>
      <c r="C23" s="5"/>
      <c r="D23" s="5"/>
      <c r="E23" s="6"/>
      <c r="F23" s="5"/>
      <c r="G23" s="5"/>
      <c r="H23" s="5"/>
      <c r="J23" s="23" t="s">
        <v>87</v>
      </c>
    </row>
    <row r="24" spans="1:10" ht="16.05" customHeight="1" x14ac:dyDescent="0.4">
      <c r="A24" s="23" t="s">
        <v>88</v>
      </c>
      <c r="B24" s="5">
        <v>0</v>
      </c>
      <c r="C24" s="5">
        <v>7395983</v>
      </c>
      <c r="D24" s="5">
        <f t="shared" ref="D24:D32" si="2">B24-C24</f>
        <v>-7395983</v>
      </c>
      <c r="E24" s="6"/>
      <c r="F24" s="5">
        <v>0</v>
      </c>
      <c r="G24" s="5">
        <v>2202405</v>
      </c>
      <c r="H24" s="5">
        <f t="shared" ref="H24:H32" si="3">F24-G24</f>
        <v>-2202405</v>
      </c>
      <c r="J24" s="23" t="s">
        <v>89</v>
      </c>
    </row>
    <row r="25" spans="1:10" ht="16.05" customHeight="1" x14ac:dyDescent="0.4">
      <c r="A25" s="23" t="s">
        <v>90</v>
      </c>
      <c r="B25" s="5">
        <v>0</v>
      </c>
      <c r="C25" s="5">
        <v>1100000</v>
      </c>
      <c r="D25" s="5">
        <f t="shared" si="2"/>
        <v>-1100000</v>
      </c>
      <c r="E25" s="6"/>
      <c r="F25" s="5">
        <v>0</v>
      </c>
      <c r="G25" s="5">
        <v>0</v>
      </c>
      <c r="H25" s="5">
        <f t="shared" si="3"/>
        <v>0</v>
      </c>
      <c r="J25" s="23" t="s">
        <v>90</v>
      </c>
    </row>
    <row r="26" spans="1:10" ht="16.05" customHeight="1" x14ac:dyDescent="0.4">
      <c r="A26" s="23" t="s">
        <v>91</v>
      </c>
      <c r="B26" s="5">
        <v>15806741</v>
      </c>
      <c r="C26" s="5">
        <v>19318687</v>
      </c>
      <c r="D26" s="5">
        <f t="shared" si="2"/>
        <v>-3511946</v>
      </c>
      <c r="E26" s="6"/>
      <c r="F26" s="5">
        <v>15045801</v>
      </c>
      <c r="G26" s="5">
        <v>17746368</v>
      </c>
      <c r="H26" s="5">
        <f t="shared" si="3"/>
        <v>-2700567</v>
      </c>
      <c r="J26" s="23" t="s">
        <v>92</v>
      </c>
    </row>
    <row r="27" spans="1:10" ht="16.05" customHeight="1" x14ac:dyDescent="0.4">
      <c r="A27" s="23" t="s">
        <v>714</v>
      </c>
      <c r="B27" s="5">
        <v>0</v>
      </c>
      <c r="C27" s="5">
        <v>0</v>
      </c>
      <c r="D27" s="5">
        <f t="shared" si="2"/>
        <v>0</v>
      </c>
      <c r="E27" s="6"/>
      <c r="F27" s="5">
        <v>0</v>
      </c>
      <c r="G27" s="5">
        <v>84955</v>
      </c>
      <c r="H27" s="5">
        <f t="shared" si="3"/>
        <v>-84955</v>
      </c>
      <c r="J27" s="23" t="s">
        <v>714</v>
      </c>
    </row>
    <row r="28" spans="1:10" ht="16.05" customHeight="1" x14ac:dyDescent="0.4">
      <c r="A28" s="23" t="s">
        <v>93</v>
      </c>
      <c r="B28" s="5">
        <v>849225</v>
      </c>
      <c r="C28" s="5">
        <v>3662</v>
      </c>
      <c r="D28" s="5">
        <f t="shared" si="2"/>
        <v>845563</v>
      </c>
      <c r="E28" s="6"/>
      <c r="F28" s="5">
        <v>801936</v>
      </c>
      <c r="G28" s="5">
        <v>0</v>
      </c>
      <c r="H28" s="5">
        <f t="shared" si="3"/>
        <v>801936</v>
      </c>
      <c r="J28" s="23" t="s">
        <v>94</v>
      </c>
    </row>
    <row r="29" spans="1:10" ht="16.05" customHeight="1" x14ac:dyDescent="0.4">
      <c r="A29" s="23" t="s">
        <v>95</v>
      </c>
      <c r="B29" s="5">
        <v>4622</v>
      </c>
      <c r="C29" s="5">
        <v>39295</v>
      </c>
      <c r="D29" s="5">
        <f t="shared" si="2"/>
        <v>-34673</v>
      </c>
      <c r="E29" s="6"/>
      <c r="F29" s="5">
        <v>0</v>
      </c>
      <c r="G29" s="5">
        <v>410666</v>
      </c>
      <c r="H29" s="5">
        <f t="shared" si="3"/>
        <v>-410666</v>
      </c>
      <c r="J29" s="23" t="s">
        <v>96</v>
      </c>
    </row>
    <row r="30" spans="1:10" ht="16.05" customHeight="1" x14ac:dyDescent="0.4">
      <c r="A30" s="23" t="s">
        <v>97</v>
      </c>
      <c r="B30" s="5">
        <v>0</v>
      </c>
      <c r="C30" s="5">
        <v>0</v>
      </c>
      <c r="D30" s="5">
        <f t="shared" si="2"/>
        <v>0</v>
      </c>
      <c r="E30" s="6"/>
      <c r="F30" s="5">
        <v>3100</v>
      </c>
      <c r="G30" s="5">
        <v>0</v>
      </c>
      <c r="H30" s="5">
        <f t="shared" si="3"/>
        <v>3100</v>
      </c>
      <c r="J30" s="23" t="s">
        <v>98</v>
      </c>
    </row>
    <row r="31" spans="1:10" ht="16.05" customHeight="1" x14ac:dyDescent="0.4">
      <c r="A31" s="23" t="s">
        <v>99</v>
      </c>
      <c r="B31" s="5">
        <v>0</v>
      </c>
      <c r="C31" s="5">
        <v>0</v>
      </c>
      <c r="D31" s="5">
        <f t="shared" si="2"/>
        <v>0</v>
      </c>
      <c r="E31" s="6"/>
      <c r="F31" s="5">
        <v>59485</v>
      </c>
      <c r="G31" s="5">
        <v>800597</v>
      </c>
      <c r="H31" s="5">
        <f t="shared" si="3"/>
        <v>-741112</v>
      </c>
      <c r="J31" s="23" t="s">
        <v>99</v>
      </c>
    </row>
    <row r="32" spans="1:10" ht="16.05" customHeight="1" x14ac:dyDescent="0.4">
      <c r="A32" s="23" t="s">
        <v>100</v>
      </c>
      <c r="B32" s="5">
        <v>0</v>
      </c>
      <c r="C32" s="5">
        <v>91993308</v>
      </c>
      <c r="D32" s="5">
        <f t="shared" si="2"/>
        <v>-91993308</v>
      </c>
      <c r="E32" s="6"/>
      <c r="F32" s="5">
        <v>0</v>
      </c>
      <c r="G32" s="5">
        <v>92874055</v>
      </c>
      <c r="H32" s="5">
        <f t="shared" si="3"/>
        <v>-92874055</v>
      </c>
      <c r="J32" s="23" t="s">
        <v>101</v>
      </c>
    </row>
    <row r="33" spans="1:10" ht="16.05" customHeight="1" x14ac:dyDescent="0.4">
      <c r="A33" s="28"/>
      <c r="B33" s="8"/>
      <c r="C33" s="8"/>
      <c r="D33" s="8"/>
      <c r="E33" s="9"/>
      <c r="F33" s="8"/>
      <c r="G33" s="8"/>
      <c r="H33" s="8"/>
      <c r="I33" s="9"/>
      <c r="J33" s="28"/>
    </row>
    <row r="34" spans="1:10" ht="16.05" customHeight="1" x14ac:dyDescent="0.4">
      <c r="J34" s="10" t="s">
        <v>62</v>
      </c>
    </row>
    <row r="35" spans="1:10" ht="16.05" customHeight="1" x14ac:dyDescent="0.4">
      <c r="J35" s="10"/>
    </row>
    <row r="36" spans="1:10" ht="16.05" customHeight="1" x14ac:dyDescent="0.4">
      <c r="J36" s="10"/>
    </row>
    <row r="37" spans="1:10" ht="16.05" customHeight="1" x14ac:dyDescent="0.4">
      <c r="A37" s="23" t="s">
        <v>103</v>
      </c>
    </row>
    <row r="38" spans="1:10" ht="16.05" customHeight="1" x14ac:dyDescent="0.4">
      <c r="A38" s="23" t="s">
        <v>104</v>
      </c>
    </row>
    <row r="39" spans="1:10" ht="16.05" customHeight="1" x14ac:dyDescent="0.4">
      <c r="A39" s="4" t="s">
        <v>69</v>
      </c>
    </row>
    <row r="41" spans="1:10" ht="16.05" customHeight="1" x14ac:dyDescent="0.4">
      <c r="A41" s="58"/>
      <c r="B41" s="58"/>
      <c r="C41" s="67" t="s">
        <v>712</v>
      </c>
      <c r="D41" s="58"/>
      <c r="E41" s="58"/>
      <c r="F41" s="58"/>
      <c r="G41" s="67" t="s">
        <v>713</v>
      </c>
      <c r="H41" s="58"/>
      <c r="I41" s="58"/>
      <c r="J41" s="58"/>
    </row>
    <row r="42" spans="1:10" ht="16.05" customHeight="1" x14ac:dyDescent="0.4">
      <c r="D42" s="27" t="s">
        <v>70</v>
      </c>
      <c r="H42" s="27" t="s">
        <v>70</v>
      </c>
    </row>
    <row r="43" spans="1:10" ht="16.05" customHeight="1" x14ac:dyDescent="0.4">
      <c r="B43" s="27" t="s">
        <v>71</v>
      </c>
      <c r="C43" s="27" t="s">
        <v>72</v>
      </c>
      <c r="D43" s="27" t="s">
        <v>73</v>
      </c>
      <c r="F43" s="27" t="s">
        <v>71</v>
      </c>
      <c r="G43" s="27" t="s">
        <v>72</v>
      </c>
      <c r="H43" s="27" t="s">
        <v>73</v>
      </c>
    </row>
    <row r="44" spans="1:10" ht="16.05" customHeight="1" x14ac:dyDescent="0.4">
      <c r="B44" s="27" t="s">
        <v>74</v>
      </c>
      <c r="C44" s="27" t="s">
        <v>75</v>
      </c>
      <c r="D44" s="27" t="s">
        <v>76</v>
      </c>
      <c r="F44" s="27" t="s">
        <v>74</v>
      </c>
      <c r="G44" s="27" t="s">
        <v>75</v>
      </c>
      <c r="H44" s="27" t="s">
        <v>76</v>
      </c>
    </row>
    <row r="45" spans="1:10" ht="16.05" customHeight="1" x14ac:dyDescent="0.4">
      <c r="C45" s="5"/>
      <c r="G45" s="5"/>
    </row>
    <row r="46" spans="1:10" ht="16.05" customHeight="1" x14ac:dyDescent="0.4">
      <c r="A46" s="23" t="s">
        <v>102</v>
      </c>
      <c r="B46" s="5">
        <v>0</v>
      </c>
      <c r="C46" s="5">
        <v>96364</v>
      </c>
      <c r="D46" s="5">
        <f t="shared" ref="D46:D60" si="4">B46-C46</f>
        <v>-96364</v>
      </c>
      <c r="E46" s="6"/>
      <c r="F46" s="5">
        <v>6000</v>
      </c>
      <c r="G46" s="5">
        <v>303821</v>
      </c>
      <c r="H46" s="5">
        <f>F46-G46</f>
        <v>-297821</v>
      </c>
      <c r="J46" s="23" t="s">
        <v>102</v>
      </c>
    </row>
    <row r="47" spans="1:10" ht="16.05" customHeight="1" x14ac:dyDescent="0.4">
      <c r="A47" s="23" t="s">
        <v>105</v>
      </c>
      <c r="B47" s="5">
        <v>0</v>
      </c>
      <c r="C47" s="5">
        <v>324681</v>
      </c>
      <c r="D47" s="5">
        <f t="shared" si="4"/>
        <v>-324681</v>
      </c>
      <c r="E47" s="6"/>
      <c r="F47" s="5">
        <v>0</v>
      </c>
      <c r="G47" s="5">
        <v>231376</v>
      </c>
      <c r="H47" s="5">
        <f>F47-G47</f>
        <v>-231376</v>
      </c>
      <c r="J47" s="23" t="s">
        <v>105</v>
      </c>
    </row>
    <row r="48" spans="1:10" ht="16.05" customHeight="1" x14ac:dyDescent="0.4">
      <c r="A48" s="23" t="s">
        <v>106</v>
      </c>
      <c r="B48" s="5">
        <v>2535694</v>
      </c>
      <c r="C48" s="5">
        <v>4611935</v>
      </c>
      <c r="D48" s="5">
        <f t="shared" si="4"/>
        <v>-2076241</v>
      </c>
      <c r="E48" s="6"/>
      <c r="F48" s="5">
        <v>4196549</v>
      </c>
      <c r="G48" s="5">
        <v>5423089</v>
      </c>
      <c r="H48" s="5">
        <f t="shared" ref="H48:H60" si="5">F48-G48</f>
        <v>-1226540</v>
      </c>
      <c r="J48" s="23" t="s">
        <v>107</v>
      </c>
    </row>
    <row r="49" spans="1:10" ht="16.05" customHeight="1" x14ac:dyDescent="0.4">
      <c r="A49" s="23" t="s">
        <v>108</v>
      </c>
      <c r="B49" s="5">
        <v>0</v>
      </c>
      <c r="C49" s="5">
        <v>30759</v>
      </c>
      <c r="D49" s="5">
        <f t="shared" si="4"/>
        <v>-30759</v>
      </c>
      <c r="E49" s="6"/>
      <c r="F49" s="5">
        <v>3564</v>
      </c>
      <c r="G49" s="5">
        <v>6412</v>
      </c>
      <c r="H49" s="5">
        <f t="shared" si="5"/>
        <v>-2848</v>
      </c>
      <c r="J49" s="23" t="s">
        <v>109</v>
      </c>
    </row>
    <row r="50" spans="1:10" ht="16.05" customHeight="1" x14ac:dyDescent="0.4">
      <c r="A50" s="23" t="s">
        <v>110</v>
      </c>
      <c r="B50" s="5">
        <v>42905</v>
      </c>
      <c r="C50" s="5">
        <v>0</v>
      </c>
      <c r="D50" s="5">
        <f t="shared" si="4"/>
        <v>42905</v>
      </c>
      <c r="E50" s="6"/>
      <c r="F50" s="5">
        <v>0</v>
      </c>
      <c r="G50" s="5">
        <v>0</v>
      </c>
      <c r="H50" s="5">
        <f t="shared" si="5"/>
        <v>0</v>
      </c>
      <c r="J50" s="23" t="s">
        <v>110</v>
      </c>
    </row>
    <row r="51" spans="1:10" ht="16.05" customHeight="1" x14ac:dyDescent="0.4">
      <c r="A51" s="23" t="s">
        <v>656</v>
      </c>
      <c r="B51" s="5">
        <v>0</v>
      </c>
      <c r="C51" s="5">
        <v>4050</v>
      </c>
      <c r="D51" s="5">
        <f t="shared" si="4"/>
        <v>-4050</v>
      </c>
      <c r="E51" s="6"/>
      <c r="F51" s="5">
        <v>0</v>
      </c>
      <c r="G51" s="5">
        <v>1208</v>
      </c>
      <c r="H51" s="5">
        <f t="shared" si="5"/>
        <v>-1208</v>
      </c>
      <c r="J51" s="23" t="s">
        <v>656</v>
      </c>
    </row>
    <row r="52" spans="1:10" ht="16.05" customHeight="1" x14ac:dyDescent="0.4">
      <c r="A52" s="23" t="s">
        <v>111</v>
      </c>
      <c r="B52" s="5">
        <v>0</v>
      </c>
      <c r="C52" s="5">
        <v>485908947</v>
      </c>
      <c r="D52" s="5">
        <f t="shared" si="4"/>
        <v>-485908947</v>
      </c>
      <c r="E52" s="6"/>
      <c r="F52" s="5">
        <v>503811</v>
      </c>
      <c r="G52" s="5">
        <v>296226555</v>
      </c>
      <c r="H52" s="5">
        <f t="shared" si="5"/>
        <v>-295722744</v>
      </c>
      <c r="J52" s="23" t="s">
        <v>111</v>
      </c>
    </row>
    <row r="53" spans="1:10" ht="16.05" customHeight="1" x14ac:dyDescent="0.4">
      <c r="A53" s="23" t="s">
        <v>657</v>
      </c>
      <c r="B53" s="5">
        <v>33978</v>
      </c>
      <c r="C53" s="5">
        <v>4396</v>
      </c>
      <c r="D53" s="5">
        <f t="shared" si="4"/>
        <v>29582</v>
      </c>
      <c r="E53" s="6"/>
      <c r="F53" s="5">
        <v>0</v>
      </c>
      <c r="G53" s="5">
        <v>0</v>
      </c>
      <c r="H53" s="5">
        <f t="shared" si="5"/>
        <v>0</v>
      </c>
      <c r="J53" s="23" t="s">
        <v>112</v>
      </c>
    </row>
    <row r="54" spans="1:10" ht="16.05" customHeight="1" x14ac:dyDescent="0.4">
      <c r="A54" s="23" t="s">
        <v>113</v>
      </c>
      <c r="B54" s="5">
        <v>122898</v>
      </c>
      <c r="C54" s="5">
        <v>0</v>
      </c>
      <c r="D54" s="5">
        <f t="shared" si="4"/>
        <v>122898</v>
      </c>
      <c r="E54" s="6"/>
      <c r="F54" s="5">
        <v>1113348</v>
      </c>
      <c r="G54" s="5">
        <v>0</v>
      </c>
      <c r="H54" s="5">
        <f t="shared" si="5"/>
        <v>1113348</v>
      </c>
      <c r="J54" s="23" t="s">
        <v>114</v>
      </c>
    </row>
    <row r="55" spans="1:10" ht="16.05" customHeight="1" x14ac:dyDescent="0.4">
      <c r="A55" s="23" t="s">
        <v>658</v>
      </c>
      <c r="B55" s="5">
        <v>8737</v>
      </c>
      <c r="C55" s="5">
        <v>0</v>
      </c>
      <c r="D55" s="5">
        <f t="shared" si="4"/>
        <v>8737</v>
      </c>
      <c r="E55" s="6"/>
      <c r="F55" s="5">
        <v>0</v>
      </c>
      <c r="G55" s="5">
        <v>0</v>
      </c>
      <c r="H55" s="5">
        <f t="shared" si="5"/>
        <v>0</v>
      </c>
      <c r="J55" s="23" t="s">
        <v>658</v>
      </c>
    </row>
    <row r="56" spans="1:10" ht="16.05" customHeight="1" x14ac:dyDescent="0.4">
      <c r="A56" s="23" t="s">
        <v>115</v>
      </c>
      <c r="B56" s="5">
        <v>255433</v>
      </c>
      <c r="C56" s="5">
        <v>0</v>
      </c>
      <c r="D56" s="5">
        <f t="shared" si="4"/>
        <v>255433</v>
      </c>
      <c r="E56" s="6"/>
      <c r="F56" s="5">
        <v>0</v>
      </c>
      <c r="G56" s="5">
        <v>0</v>
      </c>
      <c r="H56" s="5">
        <f t="shared" si="5"/>
        <v>0</v>
      </c>
      <c r="J56" s="23" t="s">
        <v>116</v>
      </c>
    </row>
    <row r="57" spans="1:10" ht="16.05" customHeight="1" x14ac:dyDescent="0.4">
      <c r="A57" s="23" t="s">
        <v>117</v>
      </c>
      <c r="B57" s="5">
        <v>38400000</v>
      </c>
      <c r="C57" s="5">
        <v>663</v>
      </c>
      <c r="D57" s="5">
        <f t="shared" si="4"/>
        <v>38399337</v>
      </c>
      <c r="E57" s="6"/>
      <c r="F57" s="5">
        <v>0</v>
      </c>
      <c r="G57" s="5">
        <v>0</v>
      </c>
      <c r="H57" s="5">
        <f>F57-G57</f>
        <v>0</v>
      </c>
      <c r="J57" s="23" t="s">
        <v>117</v>
      </c>
    </row>
    <row r="58" spans="1:10" ht="16.05" customHeight="1" x14ac:dyDescent="0.4">
      <c r="A58" s="23" t="s">
        <v>118</v>
      </c>
      <c r="B58" s="5">
        <v>0</v>
      </c>
      <c r="C58" s="5">
        <v>22441</v>
      </c>
      <c r="D58" s="5">
        <f t="shared" si="4"/>
        <v>-22441</v>
      </c>
      <c r="E58" s="6"/>
      <c r="F58" s="5">
        <v>0</v>
      </c>
      <c r="G58" s="5">
        <v>0</v>
      </c>
      <c r="H58" s="5">
        <f>F58-G58</f>
        <v>0</v>
      </c>
      <c r="J58" s="23" t="s">
        <v>118</v>
      </c>
    </row>
    <row r="59" spans="1:10" ht="16.05" customHeight="1" x14ac:dyDescent="0.4">
      <c r="A59" s="23" t="s">
        <v>119</v>
      </c>
      <c r="B59" s="5">
        <v>39064102</v>
      </c>
      <c r="C59" s="5">
        <v>2795228</v>
      </c>
      <c r="D59" s="5">
        <f t="shared" si="4"/>
        <v>36268874</v>
      </c>
      <c r="E59" s="6"/>
      <c r="F59" s="5">
        <v>6155220</v>
      </c>
      <c r="G59" s="5">
        <v>4545318</v>
      </c>
      <c r="H59" s="5">
        <f t="shared" si="5"/>
        <v>1609902</v>
      </c>
      <c r="J59" s="23" t="s">
        <v>120</v>
      </c>
    </row>
    <row r="60" spans="1:10" ht="16.05" customHeight="1" x14ac:dyDescent="0.4">
      <c r="A60" s="23" t="s">
        <v>121</v>
      </c>
      <c r="B60" s="5">
        <v>139323462</v>
      </c>
      <c r="C60" s="5">
        <v>121176</v>
      </c>
      <c r="D60" s="5">
        <f t="shared" si="4"/>
        <v>139202286</v>
      </c>
      <c r="E60" s="6"/>
      <c r="F60" s="5">
        <v>0</v>
      </c>
      <c r="G60" s="5">
        <v>129774</v>
      </c>
      <c r="H60" s="5">
        <f t="shared" si="5"/>
        <v>-129774</v>
      </c>
      <c r="J60" s="23" t="s">
        <v>122</v>
      </c>
    </row>
    <row r="61" spans="1:10" ht="16.05" customHeight="1" x14ac:dyDescent="0.4">
      <c r="A61" s="23" t="s">
        <v>123</v>
      </c>
      <c r="B61" s="5"/>
      <c r="C61" s="5"/>
      <c r="D61" s="5"/>
      <c r="E61" s="6"/>
      <c r="F61" s="5"/>
      <c r="G61" s="5"/>
      <c r="H61" s="5"/>
      <c r="J61" s="23" t="s">
        <v>124</v>
      </c>
    </row>
    <row r="62" spans="1:10" ht="16.05" customHeight="1" x14ac:dyDescent="0.4">
      <c r="A62" s="23" t="s">
        <v>125</v>
      </c>
      <c r="B62" s="5">
        <v>683710</v>
      </c>
      <c r="C62" s="5">
        <v>0</v>
      </c>
      <c r="D62" s="5">
        <f t="shared" ref="D62:D67" si="6">B62-C62</f>
        <v>683710</v>
      </c>
      <c r="E62" s="6"/>
      <c r="F62" s="5">
        <v>679551</v>
      </c>
      <c r="G62" s="5">
        <v>0</v>
      </c>
      <c r="H62" s="5">
        <f>F62-G62</f>
        <v>679551</v>
      </c>
      <c r="J62" s="23" t="s">
        <v>126</v>
      </c>
    </row>
    <row r="63" spans="1:10" ht="16.05" customHeight="1" x14ac:dyDescent="0.4">
      <c r="A63" s="23" t="s">
        <v>643</v>
      </c>
      <c r="B63" s="5"/>
      <c r="C63" s="5"/>
      <c r="D63" s="5"/>
      <c r="E63" s="6"/>
      <c r="F63" s="5"/>
      <c r="G63" s="5"/>
      <c r="H63" s="5"/>
      <c r="J63" s="23" t="s">
        <v>644</v>
      </c>
    </row>
    <row r="64" spans="1:10" ht="16.05" customHeight="1" x14ac:dyDescent="0.4">
      <c r="A64" s="23" t="s">
        <v>645</v>
      </c>
      <c r="B64" s="5">
        <v>0</v>
      </c>
      <c r="C64" s="5">
        <v>0</v>
      </c>
      <c r="D64" s="5">
        <f t="shared" ref="D64:D65" si="7">B64-C64</f>
        <v>0</v>
      </c>
      <c r="E64" s="6"/>
      <c r="F64" s="5">
        <v>2906</v>
      </c>
      <c r="G64" s="5">
        <v>0</v>
      </c>
      <c r="H64" s="5">
        <f>F64-G64</f>
        <v>2906</v>
      </c>
      <c r="J64" s="23" t="s">
        <v>646</v>
      </c>
    </row>
    <row r="65" spans="1:10" ht="16.05" customHeight="1" x14ac:dyDescent="0.4">
      <c r="A65" s="23" t="s">
        <v>715</v>
      </c>
      <c r="B65" s="5">
        <v>3774</v>
      </c>
      <c r="C65" s="5">
        <v>0</v>
      </c>
      <c r="D65" s="5">
        <f t="shared" si="7"/>
        <v>3774</v>
      </c>
      <c r="E65" s="6"/>
      <c r="F65" s="5">
        <v>0</v>
      </c>
      <c r="G65" s="5">
        <v>0</v>
      </c>
      <c r="H65" s="5">
        <f t="shared" ref="H65:H67" si="8">F65-G65</f>
        <v>0</v>
      </c>
      <c r="J65" s="23" t="s">
        <v>715</v>
      </c>
    </row>
    <row r="66" spans="1:10" ht="16.05" customHeight="1" x14ac:dyDescent="0.4">
      <c r="A66" s="23" t="s">
        <v>127</v>
      </c>
      <c r="B66" s="5">
        <v>2649677</v>
      </c>
      <c r="C66" s="5">
        <v>3257693</v>
      </c>
      <c r="D66" s="5">
        <f t="shared" si="6"/>
        <v>-608016</v>
      </c>
      <c r="E66" s="6"/>
      <c r="F66" s="5">
        <v>8555722</v>
      </c>
      <c r="G66" s="5">
        <v>3721698</v>
      </c>
      <c r="H66" s="5">
        <f t="shared" si="8"/>
        <v>4834024</v>
      </c>
      <c r="J66" s="23" t="s">
        <v>128</v>
      </c>
    </row>
    <row r="67" spans="1:10" ht="16.05" customHeight="1" x14ac:dyDescent="0.4">
      <c r="A67" s="23" t="s">
        <v>647</v>
      </c>
      <c r="B67" s="5">
        <v>0</v>
      </c>
      <c r="C67" s="5">
        <v>988</v>
      </c>
      <c r="D67" s="5">
        <f t="shared" si="6"/>
        <v>-988</v>
      </c>
      <c r="E67" s="6"/>
      <c r="F67" s="5">
        <v>0</v>
      </c>
      <c r="G67" s="5">
        <v>2100</v>
      </c>
      <c r="H67" s="5">
        <f t="shared" si="8"/>
        <v>-2100</v>
      </c>
      <c r="J67" s="23" t="s">
        <v>647</v>
      </c>
    </row>
    <row r="68" spans="1:10" ht="16.05" customHeight="1" x14ac:dyDescent="0.4">
      <c r="A68" s="9"/>
      <c r="B68" s="9"/>
      <c r="C68" s="9"/>
      <c r="D68" s="9"/>
      <c r="E68" s="9"/>
      <c r="F68" s="9"/>
      <c r="G68" s="9"/>
      <c r="H68" s="9"/>
      <c r="I68" s="9"/>
      <c r="J68" s="9"/>
    </row>
    <row r="69" spans="1:10" ht="16.05" customHeight="1" x14ac:dyDescent="0.4">
      <c r="J69" s="10" t="s">
        <v>62</v>
      </c>
    </row>
    <row r="70" spans="1:10" ht="16.05" customHeight="1" x14ac:dyDescent="0.4">
      <c r="J70" s="10"/>
    </row>
    <row r="71" spans="1:10" ht="16.05" customHeight="1" x14ac:dyDescent="0.4">
      <c r="J71" s="10"/>
    </row>
    <row r="72" spans="1:10" ht="16.05" customHeight="1" x14ac:dyDescent="0.4">
      <c r="A72" s="23" t="s">
        <v>103</v>
      </c>
      <c r="J72" s="10"/>
    </row>
    <row r="73" spans="1:10" ht="16.05" customHeight="1" x14ac:dyDescent="0.4">
      <c r="A73" s="23" t="s">
        <v>104</v>
      </c>
      <c r="J73" s="10"/>
    </row>
    <row r="74" spans="1:10" ht="16.05" customHeight="1" x14ac:dyDescent="0.4">
      <c r="A74" s="4" t="s">
        <v>69</v>
      </c>
      <c r="J74" s="10"/>
    </row>
    <row r="76" spans="1:10" ht="16.05" customHeight="1" x14ac:dyDescent="0.4">
      <c r="A76" s="58"/>
      <c r="B76" s="58"/>
      <c r="C76" s="67" t="s">
        <v>712</v>
      </c>
      <c r="D76" s="58"/>
      <c r="E76" s="58"/>
      <c r="F76" s="58"/>
      <c r="G76" s="67" t="s">
        <v>713</v>
      </c>
      <c r="H76" s="58"/>
      <c r="I76" s="58"/>
      <c r="J76" s="58"/>
    </row>
    <row r="77" spans="1:10" ht="16.05" customHeight="1" x14ac:dyDescent="0.4">
      <c r="D77" s="27" t="s">
        <v>70</v>
      </c>
      <c r="H77" s="27" t="s">
        <v>70</v>
      </c>
    </row>
    <row r="78" spans="1:10" ht="16.05" customHeight="1" x14ac:dyDescent="0.4">
      <c r="B78" s="27" t="s">
        <v>71</v>
      </c>
      <c r="C78" s="27" t="s">
        <v>72</v>
      </c>
      <c r="D78" s="27" t="s">
        <v>73</v>
      </c>
      <c r="F78" s="27" t="s">
        <v>71</v>
      </c>
      <c r="G78" s="27" t="s">
        <v>72</v>
      </c>
      <c r="H78" s="27" t="s">
        <v>73</v>
      </c>
    </row>
    <row r="79" spans="1:10" ht="16.05" customHeight="1" x14ac:dyDescent="0.4">
      <c r="B79" s="27" t="s">
        <v>74</v>
      </c>
      <c r="C79" s="27" t="s">
        <v>75</v>
      </c>
      <c r="D79" s="27" t="s">
        <v>76</v>
      </c>
      <c r="F79" s="27" t="s">
        <v>74</v>
      </c>
      <c r="G79" s="27" t="s">
        <v>75</v>
      </c>
      <c r="H79" s="27" t="s">
        <v>76</v>
      </c>
    </row>
    <row r="80" spans="1:10" ht="16.05" customHeight="1" x14ac:dyDescent="0.4">
      <c r="B80" s="23"/>
      <c r="C80" s="23"/>
      <c r="D80" s="29"/>
      <c r="F80" s="23"/>
      <c r="G80" s="23"/>
      <c r="H80" s="29"/>
    </row>
    <row r="81" spans="1:10" ht="16.05" customHeight="1" x14ac:dyDescent="0.4">
      <c r="A81" s="23" t="s">
        <v>129</v>
      </c>
      <c r="B81" s="5">
        <f>SUM(B83:B89)</f>
        <v>94204189</v>
      </c>
      <c r="C81" s="5">
        <f>SUM(C83:C89)</f>
        <v>349810954</v>
      </c>
      <c r="D81" s="5">
        <f>B81-C81</f>
        <v>-255606765</v>
      </c>
      <c r="E81" s="6"/>
      <c r="F81" s="5">
        <f>SUM(F83:F89)</f>
        <v>473297107</v>
      </c>
      <c r="G81" s="5">
        <f>SUM(G83:G89)</f>
        <v>320164795</v>
      </c>
      <c r="H81" s="5">
        <f>F81-G81</f>
        <v>153132312</v>
      </c>
      <c r="J81" s="23" t="s">
        <v>130</v>
      </c>
    </row>
    <row r="82" spans="1:10" ht="16.05" customHeight="1" x14ac:dyDescent="0.4">
      <c r="B82" s="5"/>
      <c r="C82" s="5"/>
      <c r="D82" s="5"/>
      <c r="E82" s="6"/>
      <c r="F82" s="5"/>
      <c r="G82" s="5"/>
      <c r="H82" s="5"/>
    </row>
    <row r="83" spans="1:10" ht="16.05" customHeight="1" x14ac:dyDescent="0.4">
      <c r="A83" s="23" t="s">
        <v>131</v>
      </c>
      <c r="B83" s="5">
        <v>11648436</v>
      </c>
      <c r="C83" s="5">
        <v>9340236</v>
      </c>
      <c r="D83" s="5">
        <f t="shared" ref="D83:D89" si="9">B83-C83</f>
        <v>2308200</v>
      </c>
      <c r="E83" s="6"/>
      <c r="F83" s="5">
        <v>12100566</v>
      </c>
      <c r="G83" s="5">
        <v>4585710</v>
      </c>
      <c r="H83" s="5">
        <f t="shared" ref="H83:H89" si="10">F83-G83</f>
        <v>7514856</v>
      </c>
      <c r="J83" s="23" t="s">
        <v>132</v>
      </c>
    </row>
    <row r="84" spans="1:10" ht="16.05" customHeight="1" x14ac:dyDescent="0.4">
      <c r="A84" s="23" t="s">
        <v>133</v>
      </c>
      <c r="B84" s="5">
        <v>17681989</v>
      </c>
      <c r="C84" s="5">
        <v>115475210</v>
      </c>
      <c r="D84" s="5">
        <f t="shared" si="9"/>
        <v>-97793221</v>
      </c>
      <c r="E84" s="6"/>
      <c r="F84" s="5">
        <v>17463327</v>
      </c>
      <c r="G84" s="5">
        <v>116536995</v>
      </c>
      <c r="H84" s="5">
        <f t="shared" si="10"/>
        <v>-99073668</v>
      </c>
      <c r="J84" s="23" t="s">
        <v>133</v>
      </c>
    </row>
    <row r="85" spans="1:10" ht="16.05" customHeight="1" x14ac:dyDescent="0.4">
      <c r="A85" s="23" t="s">
        <v>134</v>
      </c>
      <c r="B85" s="5">
        <v>966225</v>
      </c>
      <c r="C85" s="5">
        <v>34880723</v>
      </c>
      <c r="D85" s="5">
        <f t="shared" si="9"/>
        <v>-33914498</v>
      </c>
      <c r="E85" s="6"/>
      <c r="F85" s="5">
        <v>1292518</v>
      </c>
      <c r="G85" s="5">
        <v>31012678</v>
      </c>
      <c r="H85" s="5">
        <f t="shared" si="10"/>
        <v>-29720160</v>
      </c>
      <c r="J85" s="23" t="s">
        <v>134</v>
      </c>
    </row>
    <row r="86" spans="1:10" ht="16.05" customHeight="1" x14ac:dyDescent="0.4">
      <c r="A86" s="23" t="s">
        <v>135</v>
      </c>
      <c r="B86" s="5">
        <v>12406788</v>
      </c>
      <c r="C86" s="5">
        <v>68548953</v>
      </c>
      <c r="D86" s="5">
        <f t="shared" si="9"/>
        <v>-56142165</v>
      </c>
      <c r="E86" s="6"/>
      <c r="F86" s="5">
        <v>13252278</v>
      </c>
      <c r="G86" s="5">
        <v>68572798</v>
      </c>
      <c r="H86" s="5">
        <f t="shared" si="10"/>
        <v>-55320520</v>
      </c>
      <c r="J86" s="23" t="s">
        <v>135</v>
      </c>
    </row>
    <row r="87" spans="1:10" ht="16.05" customHeight="1" x14ac:dyDescent="0.4">
      <c r="A87" s="23" t="s">
        <v>136</v>
      </c>
      <c r="B87" s="5">
        <v>1038467</v>
      </c>
      <c r="C87" s="5">
        <v>18962285</v>
      </c>
      <c r="D87" s="5">
        <f t="shared" si="9"/>
        <v>-17923818</v>
      </c>
      <c r="E87" s="6"/>
      <c r="F87" s="5">
        <v>763788</v>
      </c>
      <c r="G87" s="5">
        <v>15747730</v>
      </c>
      <c r="H87" s="5">
        <f t="shared" si="10"/>
        <v>-14983942</v>
      </c>
      <c r="J87" s="23" t="s">
        <v>136</v>
      </c>
    </row>
    <row r="88" spans="1:10" ht="16.05" customHeight="1" x14ac:dyDescent="0.4">
      <c r="A88" s="23" t="s">
        <v>137</v>
      </c>
      <c r="B88" s="5">
        <v>1012871</v>
      </c>
      <c r="C88" s="5">
        <v>90039240</v>
      </c>
      <c r="D88" s="5">
        <f t="shared" si="9"/>
        <v>-89026369</v>
      </c>
      <c r="E88" s="6"/>
      <c r="F88" s="5">
        <v>792277</v>
      </c>
      <c r="G88" s="5">
        <v>67925637</v>
      </c>
      <c r="H88" s="5">
        <f t="shared" si="10"/>
        <v>-67133360</v>
      </c>
      <c r="J88" s="23" t="s">
        <v>137</v>
      </c>
    </row>
    <row r="89" spans="1:10" ht="16.05" customHeight="1" x14ac:dyDescent="0.4">
      <c r="A89" s="23" t="s">
        <v>138</v>
      </c>
      <c r="B89" s="5">
        <v>49449413</v>
      </c>
      <c r="C89" s="5">
        <v>12564307</v>
      </c>
      <c r="D89" s="5">
        <f t="shared" si="9"/>
        <v>36885106</v>
      </c>
      <c r="E89" s="6"/>
      <c r="F89" s="5">
        <v>427632353</v>
      </c>
      <c r="G89" s="5">
        <v>15783247</v>
      </c>
      <c r="H89" s="5">
        <f t="shared" si="10"/>
        <v>411849106</v>
      </c>
      <c r="J89" s="23" t="s">
        <v>139</v>
      </c>
    </row>
    <row r="90" spans="1:10" ht="16.05" customHeight="1" x14ac:dyDescent="0.4">
      <c r="B90" s="5"/>
      <c r="C90" s="5"/>
      <c r="D90" s="5"/>
      <c r="E90" s="6"/>
      <c r="F90" s="5"/>
      <c r="G90" s="5"/>
      <c r="H90" s="5"/>
    </row>
    <row r="91" spans="1:10" ht="16.05" customHeight="1" x14ac:dyDescent="0.4">
      <c r="A91" s="23" t="s">
        <v>140</v>
      </c>
      <c r="B91" s="5">
        <f>SUM(B93:B95)</f>
        <v>871935384</v>
      </c>
      <c r="C91" s="5">
        <f>SUM(C93:C95)</f>
        <v>1776029424</v>
      </c>
      <c r="D91" s="5">
        <f>B91-C91</f>
        <v>-904094040</v>
      </c>
      <c r="E91" s="6"/>
      <c r="F91" s="5">
        <f>SUM(F93:F95)</f>
        <v>587372886</v>
      </c>
      <c r="G91" s="5">
        <f>SUM(G93:G95)</f>
        <v>1859402323</v>
      </c>
      <c r="H91" s="5">
        <f>F91-G91</f>
        <v>-1272029437</v>
      </c>
      <c r="J91" s="23" t="s">
        <v>141</v>
      </c>
    </row>
    <row r="92" spans="1:10" ht="16.05" customHeight="1" x14ac:dyDescent="0.4">
      <c r="B92" s="5"/>
      <c r="C92" s="5"/>
      <c r="D92" s="5"/>
      <c r="E92" s="6"/>
      <c r="F92" s="5"/>
      <c r="G92" s="5"/>
      <c r="H92" s="5"/>
    </row>
    <row r="93" spans="1:10" ht="16.05" customHeight="1" x14ac:dyDescent="0.4">
      <c r="A93" s="23" t="s">
        <v>142</v>
      </c>
      <c r="B93" s="5">
        <v>245311</v>
      </c>
      <c r="C93" s="5">
        <v>2841</v>
      </c>
      <c r="D93" s="5">
        <f t="shared" ref="D93:D95" si="11">B93-C93</f>
        <v>242470</v>
      </c>
      <c r="E93" s="6"/>
      <c r="F93" s="5">
        <v>308358</v>
      </c>
      <c r="G93" s="5">
        <v>18269</v>
      </c>
      <c r="H93" s="5">
        <f>F93-G93</f>
        <v>290089</v>
      </c>
      <c r="J93" s="23" t="s">
        <v>142</v>
      </c>
    </row>
    <row r="94" spans="1:10" ht="16.05" customHeight="1" x14ac:dyDescent="0.4">
      <c r="A94" s="23" t="s">
        <v>143</v>
      </c>
      <c r="B94" s="5">
        <v>274343004</v>
      </c>
      <c r="C94" s="5">
        <v>745391674</v>
      </c>
      <c r="D94" s="5">
        <f t="shared" si="11"/>
        <v>-471048670</v>
      </c>
      <c r="E94" s="6"/>
      <c r="F94" s="5">
        <v>97705731</v>
      </c>
      <c r="G94" s="5">
        <v>782835691</v>
      </c>
      <c r="H94" s="5">
        <f>F94-G94</f>
        <v>-685129960</v>
      </c>
      <c r="J94" s="23" t="s">
        <v>144</v>
      </c>
    </row>
    <row r="95" spans="1:10" ht="16.05" customHeight="1" x14ac:dyDescent="0.4">
      <c r="A95" s="23" t="s">
        <v>145</v>
      </c>
      <c r="B95" s="5">
        <v>597347069</v>
      </c>
      <c r="C95" s="5">
        <v>1030634909</v>
      </c>
      <c r="D95" s="5">
        <f t="shared" si="11"/>
        <v>-433287840</v>
      </c>
      <c r="E95" s="6"/>
      <c r="F95" s="5">
        <v>489358797</v>
      </c>
      <c r="G95" s="5">
        <v>1076548363</v>
      </c>
      <c r="H95" s="5">
        <f>F95-G95</f>
        <v>-587189566</v>
      </c>
      <c r="J95" s="23" t="s">
        <v>146</v>
      </c>
    </row>
    <row r="96" spans="1:10" ht="16.05" customHeight="1" x14ac:dyDescent="0.4">
      <c r="B96" s="30"/>
      <c r="C96" s="30"/>
      <c r="D96" s="30"/>
      <c r="E96" s="6"/>
      <c r="F96" s="30"/>
      <c r="G96" s="30"/>
      <c r="H96" s="30"/>
    </row>
    <row r="97" spans="1:10" ht="16.05" customHeight="1" x14ac:dyDescent="0.4">
      <c r="A97" s="23" t="s">
        <v>147</v>
      </c>
      <c r="B97" s="5">
        <f>SUM(B99:B111)</f>
        <v>623764754</v>
      </c>
      <c r="C97" s="5">
        <f>SUM(C99:C111)</f>
        <v>2182102927</v>
      </c>
      <c r="D97" s="5">
        <f>B97-C97</f>
        <v>-1558338173</v>
      </c>
      <c r="E97" s="6"/>
      <c r="F97" s="5">
        <f>SUM(F99:F111)</f>
        <v>1099214497</v>
      </c>
      <c r="G97" s="5">
        <f>SUM(G99:G111)</f>
        <v>2114682620</v>
      </c>
      <c r="H97" s="5">
        <f>F97-G97</f>
        <v>-1015468123</v>
      </c>
      <c r="J97" s="23" t="s">
        <v>148</v>
      </c>
    </row>
    <row r="98" spans="1:10" ht="16.05" customHeight="1" x14ac:dyDescent="0.4">
      <c r="B98" s="5"/>
      <c r="C98" s="5"/>
      <c r="D98" s="5" t="s">
        <v>149</v>
      </c>
      <c r="E98" s="6"/>
      <c r="F98" s="5"/>
      <c r="G98" s="5"/>
      <c r="H98" s="5" t="s">
        <v>149</v>
      </c>
    </row>
    <row r="99" spans="1:10" ht="16.05" customHeight="1" x14ac:dyDescent="0.4">
      <c r="A99" s="23" t="s">
        <v>150</v>
      </c>
      <c r="B99" s="5">
        <v>24490251</v>
      </c>
      <c r="C99" s="5">
        <v>78526686</v>
      </c>
      <c r="D99" s="5">
        <f t="shared" ref="D99:D111" si="12">B99-C99</f>
        <v>-54036435</v>
      </c>
      <c r="E99" s="6"/>
      <c r="F99" s="5">
        <v>15714476</v>
      </c>
      <c r="G99" s="5">
        <v>234783408</v>
      </c>
      <c r="H99" s="5">
        <f t="shared" ref="H99:H111" si="13">F99-G99</f>
        <v>-219068932</v>
      </c>
      <c r="J99" s="23" t="s">
        <v>150</v>
      </c>
    </row>
    <row r="100" spans="1:10" ht="16.05" customHeight="1" x14ac:dyDescent="0.4">
      <c r="A100" s="23" t="s">
        <v>151</v>
      </c>
      <c r="B100" s="5">
        <v>5163129</v>
      </c>
      <c r="C100" s="5">
        <v>4957525</v>
      </c>
      <c r="D100" s="5">
        <f t="shared" si="12"/>
        <v>205604</v>
      </c>
      <c r="E100" s="6"/>
      <c r="F100" s="5">
        <v>136404</v>
      </c>
      <c r="G100" s="5">
        <v>43804</v>
      </c>
      <c r="H100" s="5">
        <f t="shared" si="13"/>
        <v>92600</v>
      </c>
      <c r="J100" s="23" t="s">
        <v>151</v>
      </c>
    </row>
    <row r="101" spans="1:10" ht="16.05" customHeight="1" x14ac:dyDescent="0.4">
      <c r="A101" s="23" t="s">
        <v>152</v>
      </c>
      <c r="B101" s="5">
        <v>427275547</v>
      </c>
      <c r="C101" s="5">
        <v>514923108</v>
      </c>
      <c r="D101" s="5">
        <f t="shared" si="12"/>
        <v>-87647561</v>
      </c>
      <c r="E101" s="6"/>
      <c r="F101" s="5">
        <v>943175179</v>
      </c>
      <c r="G101" s="5">
        <v>638566627</v>
      </c>
      <c r="H101" s="5">
        <f t="shared" si="13"/>
        <v>304608552</v>
      </c>
      <c r="J101" s="23" t="s">
        <v>153</v>
      </c>
    </row>
    <row r="102" spans="1:10" ht="16.05" customHeight="1" x14ac:dyDescent="0.4">
      <c r="A102" s="23" t="s">
        <v>154</v>
      </c>
      <c r="B102" s="5">
        <v>19736025</v>
      </c>
      <c r="C102" s="5">
        <v>144685002</v>
      </c>
      <c r="D102" s="5">
        <f t="shared" si="12"/>
        <v>-124948977</v>
      </c>
      <c r="E102" s="6"/>
      <c r="F102" s="5">
        <v>17942530</v>
      </c>
      <c r="G102" s="5">
        <v>148135272</v>
      </c>
      <c r="H102" s="5">
        <f t="shared" si="13"/>
        <v>-130192742</v>
      </c>
      <c r="J102" s="23" t="s">
        <v>154</v>
      </c>
    </row>
    <row r="103" spans="1:10" ht="16.05" customHeight="1" x14ac:dyDescent="0.4">
      <c r="A103" s="23" t="s">
        <v>155</v>
      </c>
      <c r="B103" s="5">
        <v>109245036</v>
      </c>
      <c r="C103" s="5">
        <v>1089380346</v>
      </c>
      <c r="D103" s="5">
        <f t="shared" si="12"/>
        <v>-980135310</v>
      </c>
      <c r="E103" s="6"/>
      <c r="F103" s="5">
        <v>73180565</v>
      </c>
      <c r="G103" s="5">
        <v>828292874</v>
      </c>
      <c r="H103" s="5">
        <f t="shared" si="13"/>
        <v>-755112309</v>
      </c>
      <c r="J103" s="23" t="s">
        <v>155</v>
      </c>
    </row>
    <row r="104" spans="1:10" ht="16.05" customHeight="1" x14ac:dyDescent="0.4">
      <c r="A104" s="23" t="s">
        <v>156</v>
      </c>
      <c r="B104" s="5">
        <v>13614885</v>
      </c>
      <c r="C104" s="5">
        <v>53677738</v>
      </c>
      <c r="D104" s="5">
        <f t="shared" si="12"/>
        <v>-40062853</v>
      </c>
      <c r="E104" s="6"/>
      <c r="F104" s="5">
        <v>10613670</v>
      </c>
      <c r="G104" s="5">
        <v>51426279</v>
      </c>
      <c r="H104" s="5">
        <f t="shared" si="13"/>
        <v>-40812609</v>
      </c>
      <c r="J104" s="23" t="s">
        <v>156</v>
      </c>
    </row>
    <row r="105" spans="1:10" ht="16.05" customHeight="1" x14ac:dyDescent="0.4">
      <c r="A105" s="23" t="s">
        <v>157</v>
      </c>
      <c r="B105" s="5">
        <v>5964192</v>
      </c>
      <c r="C105" s="5">
        <v>18353</v>
      </c>
      <c r="D105" s="5">
        <f t="shared" si="12"/>
        <v>5945839</v>
      </c>
      <c r="E105" s="6"/>
      <c r="F105" s="5">
        <v>7570136</v>
      </c>
      <c r="G105" s="5">
        <v>104020</v>
      </c>
      <c r="H105" s="5">
        <f t="shared" si="13"/>
        <v>7466116</v>
      </c>
      <c r="J105" s="23" t="s">
        <v>157</v>
      </c>
    </row>
    <row r="106" spans="1:10" ht="16.05" customHeight="1" x14ac:dyDescent="0.4">
      <c r="A106" s="23" t="s">
        <v>158</v>
      </c>
      <c r="B106" s="5">
        <v>349548</v>
      </c>
      <c r="C106" s="5">
        <v>185504</v>
      </c>
      <c r="D106" s="5">
        <f t="shared" si="12"/>
        <v>164044</v>
      </c>
      <c r="E106" s="6"/>
      <c r="F106" s="5">
        <v>8969</v>
      </c>
      <c r="G106" s="5">
        <v>0</v>
      </c>
      <c r="H106" s="5">
        <f t="shared" si="13"/>
        <v>8969</v>
      </c>
      <c r="J106" s="23" t="s">
        <v>159</v>
      </c>
    </row>
    <row r="107" spans="1:10" ht="16.05" customHeight="1" x14ac:dyDescent="0.4">
      <c r="A107" s="23" t="s">
        <v>160</v>
      </c>
      <c r="B107" s="5">
        <v>505521</v>
      </c>
      <c r="C107" s="5">
        <v>1303137</v>
      </c>
      <c r="D107" s="5">
        <f t="shared" si="12"/>
        <v>-797616</v>
      </c>
      <c r="E107" s="6"/>
      <c r="F107" s="5">
        <v>7527346</v>
      </c>
      <c r="G107" s="5">
        <v>4518913</v>
      </c>
      <c r="H107" s="5">
        <f t="shared" si="13"/>
        <v>3008433</v>
      </c>
      <c r="J107" s="23" t="s">
        <v>160</v>
      </c>
    </row>
    <row r="108" spans="1:10" ht="16.05" customHeight="1" x14ac:dyDescent="0.4">
      <c r="A108" s="23" t="s">
        <v>161</v>
      </c>
      <c r="B108" s="5">
        <v>9533076</v>
      </c>
      <c r="C108" s="5">
        <v>275171688</v>
      </c>
      <c r="D108" s="5">
        <f t="shared" si="12"/>
        <v>-265638612</v>
      </c>
      <c r="E108" s="6"/>
      <c r="F108" s="5">
        <v>5321348</v>
      </c>
      <c r="G108" s="5">
        <v>186134553</v>
      </c>
      <c r="H108" s="5">
        <f t="shared" si="13"/>
        <v>-180813205</v>
      </c>
      <c r="J108" s="23" t="s">
        <v>162</v>
      </c>
    </row>
    <row r="109" spans="1:10" ht="16.05" customHeight="1" x14ac:dyDescent="0.4">
      <c r="A109" s="23" t="s">
        <v>163</v>
      </c>
      <c r="B109" s="5">
        <v>477864</v>
      </c>
      <c r="C109" s="5">
        <v>3156803</v>
      </c>
      <c r="D109" s="5">
        <f t="shared" si="12"/>
        <v>-2678939</v>
      </c>
      <c r="E109" s="6"/>
      <c r="F109" s="5">
        <v>317904</v>
      </c>
      <c r="G109" s="5">
        <v>5451100</v>
      </c>
      <c r="H109" s="5">
        <f t="shared" si="13"/>
        <v>-5133196</v>
      </c>
      <c r="J109" s="23" t="s">
        <v>164</v>
      </c>
    </row>
    <row r="110" spans="1:10" ht="16.05" customHeight="1" x14ac:dyDescent="0.4">
      <c r="A110" s="23" t="s">
        <v>165</v>
      </c>
      <c r="B110" s="5">
        <v>2039035</v>
      </c>
      <c r="C110" s="5">
        <v>8488531</v>
      </c>
      <c r="D110" s="5">
        <f t="shared" si="12"/>
        <v>-6449496</v>
      </c>
      <c r="E110" s="6"/>
      <c r="F110" s="5">
        <v>4238797</v>
      </c>
      <c r="G110" s="5">
        <v>10225769</v>
      </c>
      <c r="H110" s="5">
        <f t="shared" si="13"/>
        <v>-5986972</v>
      </c>
      <c r="J110" s="23" t="s">
        <v>165</v>
      </c>
    </row>
    <row r="111" spans="1:10" ht="16.05" customHeight="1" x14ac:dyDescent="0.4">
      <c r="A111" s="23" t="s">
        <v>166</v>
      </c>
      <c r="B111" s="5">
        <v>5370645</v>
      </c>
      <c r="C111" s="5">
        <v>7628506</v>
      </c>
      <c r="D111" s="5">
        <f t="shared" si="12"/>
        <v>-2257861</v>
      </c>
      <c r="E111" s="6"/>
      <c r="F111" s="5">
        <v>13467173</v>
      </c>
      <c r="G111" s="5">
        <v>7000001</v>
      </c>
      <c r="H111" s="5">
        <f t="shared" si="13"/>
        <v>6467172</v>
      </c>
      <c r="J111" s="23" t="s">
        <v>166</v>
      </c>
    </row>
    <row r="112" spans="1:10" ht="16.05" customHeight="1" x14ac:dyDescent="0.4">
      <c r="A112" s="9"/>
      <c r="B112" s="9"/>
      <c r="C112" s="9"/>
      <c r="D112" s="9"/>
      <c r="E112" s="9"/>
      <c r="F112" s="9"/>
      <c r="G112" s="9"/>
      <c r="H112" s="9"/>
      <c r="I112" s="9"/>
      <c r="J112" s="8"/>
    </row>
    <row r="113" spans="1:10" ht="16.05" customHeight="1" x14ac:dyDescent="0.4">
      <c r="J113" s="10" t="s">
        <v>62</v>
      </c>
    </row>
    <row r="114" spans="1:10" ht="16.05" customHeight="1" x14ac:dyDescent="0.4">
      <c r="J114" s="10"/>
    </row>
    <row r="116" spans="1:10" ht="16.05" customHeight="1" x14ac:dyDescent="0.4">
      <c r="A116" s="23" t="s">
        <v>103</v>
      </c>
    </row>
    <row r="117" spans="1:10" ht="16.05" customHeight="1" x14ac:dyDescent="0.4">
      <c r="A117" s="23" t="s">
        <v>104</v>
      </c>
    </row>
    <row r="118" spans="1:10" ht="16.05" customHeight="1" x14ac:dyDescent="0.4">
      <c r="A118" s="4" t="s">
        <v>69</v>
      </c>
    </row>
    <row r="120" spans="1:10" ht="16.05" customHeight="1" x14ac:dyDescent="0.4">
      <c r="A120" s="58"/>
      <c r="B120" s="58"/>
      <c r="C120" s="67" t="s">
        <v>712</v>
      </c>
      <c r="D120" s="58"/>
      <c r="E120" s="58"/>
      <c r="F120" s="58"/>
      <c r="G120" s="67" t="s">
        <v>713</v>
      </c>
      <c r="H120" s="58"/>
      <c r="I120" s="58"/>
      <c r="J120" s="58"/>
    </row>
    <row r="121" spans="1:10" ht="16.05" customHeight="1" x14ac:dyDescent="0.4">
      <c r="D121" s="27" t="s">
        <v>70</v>
      </c>
      <c r="H121" s="27" t="s">
        <v>70</v>
      </c>
    </row>
    <row r="122" spans="1:10" ht="16.05" customHeight="1" x14ac:dyDescent="0.4">
      <c r="B122" s="27" t="s">
        <v>71</v>
      </c>
      <c r="C122" s="27" t="s">
        <v>72</v>
      </c>
      <c r="D122" s="27" t="s">
        <v>73</v>
      </c>
      <c r="F122" s="27" t="s">
        <v>71</v>
      </c>
      <c r="G122" s="27" t="s">
        <v>72</v>
      </c>
      <c r="H122" s="27" t="s">
        <v>73</v>
      </c>
    </row>
    <row r="123" spans="1:10" ht="16.05" customHeight="1" x14ac:dyDescent="0.4">
      <c r="B123" s="27" t="s">
        <v>74</v>
      </c>
      <c r="C123" s="27" t="s">
        <v>75</v>
      </c>
      <c r="D123" s="27" t="s">
        <v>76</v>
      </c>
      <c r="F123" s="27" t="s">
        <v>74</v>
      </c>
      <c r="G123" s="27" t="s">
        <v>75</v>
      </c>
      <c r="H123" s="27" t="s">
        <v>76</v>
      </c>
    </row>
    <row r="124" spans="1:10" ht="16.05" customHeight="1" x14ac:dyDescent="0.4">
      <c r="B124" s="23"/>
      <c r="C124" s="23"/>
      <c r="D124" s="29"/>
      <c r="F124" s="23"/>
      <c r="G124" s="23"/>
      <c r="H124" s="29"/>
    </row>
    <row r="125" spans="1:10" ht="16.05" customHeight="1" x14ac:dyDescent="0.4">
      <c r="A125" s="23" t="s">
        <v>167</v>
      </c>
      <c r="B125" s="5">
        <f>SUM(B127:B183)</f>
        <v>3244384556</v>
      </c>
      <c r="C125" s="5">
        <f>SUM(C127:C183)</f>
        <v>4596848021</v>
      </c>
      <c r="D125" s="5">
        <f>B125-C125</f>
        <v>-1352463465</v>
      </c>
      <c r="E125" s="6"/>
      <c r="F125" s="5">
        <f>SUM(F127:F183)</f>
        <v>3504369584</v>
      </c>
      <c r="G125" s="5">
        <f>SUM(G127:G183)</f>
        <v>5542547189</v>
      </c>
      <c r="H125" s="5">
        <f>F125-G125</f>
        <v>-2038177605</v>
      </c>
      <c r="J125" s="23" t="s">
        <v>167</v>
      </c>
    </row>
    <row r="126" spans="1:10" ht="16.05" customHeight="1" x14ac:dyDescent="0.4">
      <c r="A126" s="23"/>
      <c r="B126" s="5"/>
      <c r="C126" s="5"/>
      <c r="D126" s="5"/>
      <c r="E126" s="6"/>
      <c r="F126" s="5"/>
      <c r="G126" s="5"/>
      <c r="H126" s="5"/>
      <c r="J126" s="23"/>
    </row>
    <row r="127" spans="1:10" ht="16.05" customHeight="1" x14ac:dyDescent="0.4">
      <c r="A127" s="23" t="s">
        <v>716</v>
      </c>
      <c r="B127" s="5">
        <v>0</v>
      </c>
      <c r="C127" s="5">
        <v>0</v>
      </c>
      <c r="D127" s="5">
        <f t="shared" ref="D127:D134" si="14">B127-C127</f>
        <v>0</v>
      </c>
      <c r="E127" s="6"/>
      <c r="F127" s="5">
        <v>161348</v>
      </c>
      <c r="G127" s="5">
        <v>0</v>
      </c>
      <c r="H127" s="5">
        <f t="shared" ref="H127:H134" si="15">F127-G127</f>
        <v>161348</v>
      </c>
      <c r="J127" s="23" t="s">
        <v>717</v>
      </c>
    </row>
    <row r="128" spans="1:10" ht="16.05" customHeight="1" x14ac:dyDescent="0.4">
      <c r="A128" s="23" t="s">
        <v>168</v>
      </c>
      <c r="B128" s="5">
        <v>50160619</v>
      </c>
      <c r="C128" s="5">
        <v>39123756</v>
      </c>
      <c r="D128" s="5">
        <f t="shared" si="14"/>
        <v>11036863</v>
      </c>
      <c r="E128" s="6"/>
      <c r="F128" s="5">
        <v>65846445</v>
      </c>
      <c r="G128" s="5">
        <v>15561723</v>
      </c>
      <c r="H128" s="5">
        <f t="shared" si="15"/>
        <v>50284722</v>
      </c>
      <c r="J128" s="23" t="s">
        <v>169</v>
      </c>
    </row>
    <row r="129" spans="1:10" ht="16.05" customHeight="1" x14ac:dyDescent="0.4">
      <c r="A129" s="23" t="s">
        <v>170</v>
      </c>
      <c r="B129" s="5">
        <v>28279</v>
      </c>
      <c r="C129" s="5">
        <v>125120</v>
      </c>
      <c r="D129" s="5">
        <f t="shared" si="14"/>
        <v>-96841</v>
      </c>
      <c r="E129" s="6"/>
      <c r="F129" s="5">
        <v>0</v>
      </c>
      <c r="G129" s="5">
        <v>0</v>
      </c>
      <c r="H129" s="5">
        <f t="shared" si="15"/>
        <v>0</v>
      </c>
      <c r="J129" s="23" t="s">
        <v>171</v>
      </c>
    </row>
    <row r="130" spans="1:10" ht="16.05" customHeight="1" x14ac:dyDescent="0.4">
      <c r="A130" s="23" t="s">
        <v>172</v>
      </c>
      <c r="B130" s="5">
        <v>192176</v>
      </c>
      <c r="C130" s="5">
        <v>1227257</v>
      </c>
      <c r="D130" s="5">
        <f t="shared" si="14"/>
        <v>-1035081</v>
      </c>
      <c r="E130" s="6"/>
      <c r="F130" s="5">
        <v>136389</v>
      </c>
      <c r="G130" s="5">
        <v>153067</v>
      </c>
      <c r="H130" s="5">
        <f t="shared" si="15"/>
        <v>-16678</v>
      </c>
      <c r="J130" s="23" t="s">
        <v>173</v>
      </c>
    </row>
    <row r="131" spans="1:10" ht="16.05" customHeight="1" x14ac:dyDescent="0.4">
      <c r="A131" s="23" t="s">
        <v>174</v>
      </c>
      <c r="B131" s="5">
        <v>4849980</v>
      </c>
      <c r="C131" s="5">
        <v>4469106</v>
      </c>
      <c r="D131" s="5">
        <f t="shared" si="14"/>
        <v>380874</v>
      </c>
      <c r="E131" s="6"/>
      <c r="F131" s="5">
        <v>3969390</v>
      </c>
      <c r="G131" s="5">
        <v>4466391</v>
      </c>
      <c r="H131" s="5">
        <f t="shared" si="15"/>
        <v>-497001</v>
      </c>
      <c r="J131" s="23" t="s">
        <v>174</v>
      </c>
    </row>
    <row r="132" spans="1:10" ht="16.05" customHeight="1" x14ac:dyDescent="0.4">
      <c r="A132" s="23" t="s">
        <v>175</v>
      </c>
      <c r="B132" s="5">
        <v>0</v>
      </c>
      <c r="C132" s="5">
        <v>185663</v>
      </c>
      <c r="D132" s="5">
        <f t="shared" si="14"/>
        <v>-185663</v>
      </c>
      <c r="E132" s="6"/>
      <c r="F132" s="5">
        <v>3000</v>
      </c>
      <c r="G132" s="5">
        <v>136014</v>
      </c>
      <c r="H132" s="5">
        <f t="shared" si="15"/>
        <v>-133014</v>
      </c>
      <c r="J132" s="23" t="s">
        <v>176</v>
      </c>
    </row>
    <row r="133" spans="1:10" ht="16.05" customHeight="1" x14ac:dyDescent="0.4">
      <c r="A133" s="23" t="s">
        <v>718</v>
      </c>
      <c r="B133" s="5">
        <v>0</v>
      </c>
      <c r="C133" s="5">
        <v>0</v>
      </c>
      <c r="D133" s="5">
        <f t="shared" si="14"/>
        <v>0</v>
      </c>
      <c r="E133" s="6"/>
      <c r="F133" s="5">
        <v>19000</v>
      </c>
      <c r="G133" s="5">
        <v>17415</v>
      </c>
      <c r="H133" s="5">
        <f t="shared" si="15"/>
        <v>1585</v>
      </c>
      <c r="J133" s="23" t="s">
        <v>718</v>
      </c>
    </row>
    <row r="134" spans="1:10" ht="16.05" customHeight="1" x14ac:dyDescent="0.4">
      <c r="A134" s="23" t="s">
        <v>177</v>
      </c>
      <c r="B134" s="5">
        <v>0</v>
      </c>
      <c r="C134" s="5">
        <v>7308146</v>
      </c>
      <c r="D134" s="5">
        <f t="shared" si="14"/>
        <v>-7308146</v>
      </c>
      <c r="E134" s="6"/>
      <c r="F134" s="5">
        <v>3352</v>
      </c>
      <c r="G134" s="5">
        <v>60106299</v>
      </c>
      <c r="H134" s="5">
        <f t="shared" si="15"/>
        <v>-60102947</v>
      </c>
      <c r="J134" s="23" t="s">
        <v>178</v>
      </c>
    </row>
    <row r="135" spans="1:10" ht="16.05" customHeight="1" x14ac:dyDescent="0.4">
      <c r="A135" s="23" t="s">
        <v>179</v>
      </c>
      <c r="B135" s="5"/>
      <c r="C135" s="5"/>
      <c r="D135" s="5"/>
      <c r="E135" s="6"/>
      <c r="F135" s="5"/>
      <c r="G135" s="5"/>
      <c r="H135" s="5"/>
      <c r="J135" s="23" t="s">
        <v>180</v>
      </c>
    </row>
    <row r="136" spans="1:10" ht="16.05" customHeight="1" x14ac:dyDescent="0.4">
      <c r="A136" s="23" t="s">
        <v>181</v>
      </c>
      <c r="B136" s="5">
        <v>668897480</v>
      </c>
      <c r="C136" s="5">
        <v>823636314</v>
      </c>
      <c r="D136" s="5">
        <f t="shared" ref="D136" si="16">B136-C136</f>
        <v>-154738834</v>
      </c>
      <c r="E136" s="6"/>
      <c r="F136" s="5">
        <v>106965011</v>
      </c>
      <c r="G136" s="5">
        <v>937065684</v>
      </c>
      <c r="H136" s="5">
        <f>F136-G136</f>
        <v>-830100673</v>
      </c>
      <c r="J136" s="23" t="s">
        <v>182</v>
      </c>
    </row>
    <row r="137" spans="1:10" ht="16.05" customHeight="1" x14ac:dyDescent="0.4">
      <c r="A137" s="23" t="s">
        <v>659</v>
      </c>
      <c r="B137" s="5"/>
      <c r="C137" s="5"/>
      <c r="D137" s="5"/>
      <c r="E137" s="6"/>
      <c r="F137" s="5"/>
      <c r="G137" s="5"/>
      <c r="H137" s="5"/>
      <c r="J137" s="23" t="s">
        <v>660</v>
      </c>
    </row>
    <row r="138" spans="1:10" ht="16.05" customHeight="1" x14ac:dyDescent="0.4">
      <c r="A138" s="23" t="s">
        <v>661</v>
      </c>
      <c r="B138" s="5">
        <v>7530</v>
      </c>
      <c r="C138" s="5">
        <v>0</v>
      </c>
      <c r="D138" s="5">
        <f t="shared" ref="D138" si="17">B138-C138</f>
        <v>7530</v>
      </c>
      <c r="E138" s="6"/>
      <c r="F138" s="5">
        <v>0</v>
      </c>
      <c r="G138" s="5">
        <v>0</v>
      </c>
      <c r="H138" s="5">
        <f>F138-G138</f>
        <v>0</v>
      </c>
      <c r="J138" s="23" t="s">
        <v>662</v>
      </c>
    </row>
    <row r="139" spans="1:10" ht="16.05" customHeight="1" x14ac:dyDescent="0.4">
      <c r="A139" s="23" t="s">
        <v>184</v>
      </c>
      <c r="B139" s="5"/>
      <c r="C139" s="5"/>
      <c r="D139" s="5"/>
      <c r="E139" s="6"/>
      <c r="F139" s="5"/>
      <c r="G139" s="5"/>
      <c r="H139" s="5"/>
      <c r="J139" s="23" t="s">
        <v>185</v>
      </c>
    </row>
    <row r="140" spans="1:10" ht="16.05" customHeight="1" x14ac:dyDescent="0.4">
      <c r="A140" s="23" t="s">
        <v>186</v>
      </c>
      <c r="B140" s="5">
        <v>896056393</v>
      </c>
      <c r="C140" s="5">
        <v>925525291</v>
      </c>
      <c r="D140" s="5">
        <f>B140-C140</f>
        <v>-29468898</v>
      </c>
      <c r="E140" s="6"/>
      <c r="F140" s="5">
        <v>574035435</v>
      </c>
      <c r="G140" s="5">
        <v>987045782</v>
      </c>
      <c r="H140" s="5">
        <f>F140-G140</f>
        <v>-413010347</v>
      </c>
      <c r="J140" s="23" t="s">
        <v>187</v>
      </c>
    </row>
    <row r="141" spans="1:10" ht="16.05" customHeight="1" x14ac:dyDescent="0.4">
      <c r="A141" s="23" t="s">
        <v>663</v>
      </c>
      <c r="B141" s="5">
        <v>128946086</v>
      </c>
      <c r="C141" s="5">
        <v>75754664</v>
      </c>
      <c r="D141" s="5">
        <f t="shared" ref="D141" si="18">B141-C141</f>
        <v>53191422</v>
      </c>
      <c r="E141" s="6"/>
      <c r="F141" s="5">
        <v>82235127</v>
      </c>
      <c r="G141" s="5">
        <v>105064039</v>
      </c>
      <c r="H141" s="5">
        <f>F141-G141</f>
        <v>-22828912</v>
      </c>
      <c r="J141" s="23" t="s">
        <v>183</v>
      </c>
    </row>
    <row r="142" spans="1:10" ht="16.05" customHeight="1" x14ac:dyDescent="0.4">
      <c r="A142" s="23" t="s">
        <v>188</v>
      </c>
      <c r="B142" s="5"/>
      <c r="C142" s="5"/>
      <c r="D142" s="5"/>
      <c r="E142" s="6"/>
      <c r="F142" s="5"/>
      <c r="G142" s="5"/>
      <c r="H142" s="5"/>
      <c r="J142" s="23" t="s">
        <v>189</v>
      </c>
    </row>
    <row r="143" spans="1:10" ht="16.05" customHeight="1" x14ac:dyDescent="0.4">
      <c r="A143" s="23" t="s">
        <v>190</v>
      </c>
      <c r="B143" s="5">
        <v>71393492</v>
      </c>
      <c r="C143" s="5">
        <v>4346546</v>
      </c>
      <c r="D143" s="5">
        <f t="shared" ref="D143:D152" si="19">B143-C143</f>
        <v>67046946</v>
      </c>
      <c r="E143" s="6"/>
      <c r="F143" s="5">
        <v>59388421</v>
      </c>
      <c r="G143" s="5">
        <v>5527701</v>
      </c>
      <c r="H143" s="5">
        <f t="shared" ref="H143:H152" si="20">F143-G143</f>
        <v>53860720</v>
      </c>
      <c r="J143" s="23" t="s">
        <v>191</v>
      </c>
    </row>
    <row r="144" spans="1:10" ht="16.05" customHeight="1" x14ac:dyDescent="0.4">
      <c r="A144" s="31" t="s">
        <v>192</v>
      </c>
      <c r="B144" s="5">
        <v>5582638</v>
      </c>
      <c r="C144" s="5">
        <v>22103131</v>
      </c>
      <c r="D144" s="5">
        <f t="shared" si="19"/>
        <v>-16520493</v>
      </c>
      <c r="E144" s="6"/>
      <c r="F144" s="5">
        <v>3305193</v>
      </c>
      <c r="G144" s="5">
        <v>69537353</v>
      </c>
      <c r="H144" s="5">
        <f t="shared" si="20"/>
        <v>-66232160</v>
      </c>
      <c r="J144" s="23" t="s">
        <v>193</v>
      </c>
    </row>
    <row r="145" spans="1:10" ht="16.05" customHeight="1" x14ac:dyDescent="0.4">
      <c r="A145" s="23" t="s">
        <v>194</v>
      </c>
      <c r="B145" s="5">
        <v>952730</v>
      </c>
      <c r="C145" s="5">
        <v>19287</v>
      </c>
      <c r="D145" s="5">
        <f t="shared" si="19"/>
        <v>933443</v>
      </c>
      <c r="E145" s="6"/>
      <c r="F145" s="5">
        <v>0</v>
      </c>
      <c r="G145" s="5">
        <v>0</v>
      </c>
      <c r="H145" s="5">
        <f t="shared" si="20"/>
        <v>0</v>
      </c>
      <c r="J145" s="23" t="s">
        <v>194</v>
      </c>
    </row>
    <row r="146" spans="1:10" ht="16.05" customHeight="1" x14ac:dyDescent="0.4">
      <c r="A146" s="23" t="s">
        <v>195</v>
      </c>
      <c r="B146" s="5">
        <v>105486512</v>
      </c>
      <c r="C146" s="5">
        <v>2530575</v>
      </c>
      <c r="D146" s="5">
        <f t="shared" si="19"/>
        <v>102955937</v>
      </c>
      <c r="E146" s="6"/>
      <c r="F146" s="5">
        <v>142420267</v>
      </c>
      <c r="G146" s="5">
        <v>1802414</v>
      </c>
      <c r="H146" s="5">
        <f t="shared" si="20"/>
        <v>140617853</v>
      </c>
      <c r="J146" s="23" t="s">
        <v>195</v>
      </c>
    </row>
    <row r="147" spans="1:10" ht="16.05" customHeight="1" x14ac:dyDescent="0.4">
      <c r="A147" s="23" t="s">
        <v>196</v>
      </c>
      <c r="B147" s="5">
        <v>73823926</v>
      </c>
      <c r="C147" s="5">
        <v>198593569</v>
      </c>
      <c r="D147" s="5">
        <f t="shared" si="19"/>
        <v>-124769643</v>
      </c>
      <c r="E147" s="6"/>
      <c r="F147" s="5">
        <v>53391359</v>
      </c>
      <c r="G147" s="5">
        <v>178517695</v>
      </c>
      <c r="H147" s="5">
        <f t="shared" si="20"/>
        <v>-125126336</v>
      </c>
      <c r="J147" s="23" t="s">
        <v>196</v>
      </c>
    </row>
    <row r="148" spans="1:10" ht="16.05" customHeight="1" x14ac:dyDescent="0.4">
      <c r="A148" s="23" t="s">
        <v>197</v>
      </c>
      <c r="B148" s="5">
        <v>69334218</v>
      </c>
      <c r="C148" s="5">
        <v>45758116</v>
      </c>
      <c r="D148" s="5">
        <f t="shared" si="19"/>
        <v>23576102</v>
      </c>
      <c r="E148" s="6"/>
      <c r="F148" s="5">
        <v>40843208</v>
      </c>
      <c r="G148" s="5">
        <v>57252113</v>
      </c>
      <c r="H148" s="5">
        <f t="shared" si="20"/>
        <v>-16408905</v>
      </c>
      <c r="J148" s="23" t="s">
        <v>197</v>
      </c>
    </row>
    <row r="149" spans="1:10" ht="16.05" customHeight="1" x14ac:dyDescent="0.4">
      <c r="A149" s="23" t="s">
        <v>198</v>
      </c>
      <c r="B149" s="5">
        <v>1914019</v>
      </c>
      <c r="C149" s="5">
        <v>0</v>
      </c>
      <c r="D149" s="5">
        <f t="shared" si="19"/>
        <v>1914019</v>
      </c>
      <c r="E149" s="6"/>
      <c r="F149" s="5">
        <v>838745</v>
      </c>
      <c r="G149" s="5">
        <v>0</v>
      </c>
      <c r="H149" s="5">
        <f>F149-G149</f>
        <v>838745</v>
      </c>
      <c r="J149" s="23" t="s">
        <v>198</v>
      </c>
    </row>
    <row r="150" spans="1:10" ht="16.05" customHeight="1" x14ac:dyDescent="0.4">
      <c r="A150" s="23" t="s">
        <v>199</v>
      </c>
      <c r="B150" s="5">
        <v>40507918</v>
      </c>
      <c r="C150" s="5">
        <v>5837338</v>
      </c>
      <c r="D150" s="5">
        <f t="shared" si="19"/>
        <v>34670580</v>
      </c>
      <c r="E150" s="6"/>
      <c r="F150" s="5">
        <v>32016093</v>
      </c>
      <c r="G150" s="5">
        <v>7099697</v>
      </c>
      <c r="H150" s="5">
        <f t="shared" si="20"/>
        <v>24916396</v>
      </c>
      <c r="J150" s="23" t="s">
        <v>199</v>
      </c>
    </row>
    <row r="151" spans="1:10" ht="16.05" customHeight="1" x14ac:dyDescent="0.4">
      <c r="A151" s="23" t="s">
        <v>200</v>
      </c>
      <c r="B151" s="5">
        <v>991737582</v>
      </c>
      <c r="C151" s="5">
        <v>915815446</v>
      </c>
      <c r="D151" s="5">
        <f t="shared" si="19"/>
        <v>75922136</v>
      </c>
      <c r="E151" s="6"/>
      <c r="F151" s="5">
        <v>2192222501</v>
      </c>
      <c r="G151" s="5">
        <v>868584949</v>
      </c>
      <c r="H151" s="5">
        <f t="shared" si="20"/>
        <v>1323637552</v>
      </c>
      <c r="J151" s="23" t="s">
        <v>201</v>
      </c>
    </row>
    <row r="152" spans="1:10" ht="16.05" customHeight="1" x14ac:dyDescent="0.4">
      <c r="A152" s="23" t="s">
        <v>202</v>
      </c>
      <c r="B152" s="5">
        <v>1070642</v>
      </c>
      <c r="C152" s="5">
        <v>1111862</v>
      </c>
      <c r="D152" s="5">
        <f t="shared" si="19"/>
        <v>-41220</v>
      </c>
      <c r="E152" s="6"/>
      <c r="F152" s="5">
        <v>1141469</v>
      </c>
      <c r="G152" s="5">
        <v>618190</v>
      </c>
      <c r="H152" s="5">
        <f t="shared" si="20"/>
        <v>523279</v>
      </c>
      <c r="J152" s="23" t="s">
        <v>203</v>
      </c>
    </row>
    <row r="153" spans="1:10" ht="16.05" customHeight="1" x14ac:dyDescent="0.4">
      <c r="A153" s="9"/>
      <c r="B153" s="32"/>
      <c r="C153" s="32"/>
      <c r="D153" s="32"/>
      <c r="E153" s="9"/>
      <c r="F153" s="32"/>
      <c r="G153" s="32"/>
      <c r="H153" s="32"/>
      <c r="I153" s="9"/>
      <c r="J153" s="9"/>
    </row>
    <row r="154" spans="1:10" ht="16.05" customHeight="1" x14ac:dyDescent="0.4">
      <c r="B154" s="10"/>
      <c r="C154" s="10"/>
      <c r="D154" s="10"/>
      <c r="F154" s="10"/>
      <c r="G154" s="10"/>
      <c r="H154" s="10"/>
      <c r="J154" s="68" t="s">
        <v>62</v>
      </c>
    </row>
    <row r="155" spans="1:10" ht="16.05" customHeight="1" x14ac:dyDescent="0.4">
      <c r="A155" s="23"/>
      <c r="B155" s="10"/>
      <c r="C155" s="10"/>
      <c r="D155" s="10"/>
      <c r="F155" s="10"/>
      <c r="G155" s="10"/>
      <c r="H155" s="10"/>
      <c r="J155" s="23"/>
    </row>
    <row r="156" spans="1:10" ht="16.05" customHeight="1" x14ac:dyDescent="0.4">
      <c r="A156" s="23"/>
      <c r="B156" s="10"/>
      <c r="C156" s="10"/>
      <c r="D156" s="10"/>
      <c r="F156" s="10"/>
      <c r="G156" s="10"/>
      <c r="H156" s="10"/>
      <c r="J156" s="23"/>
    </row>
    <row r="157" spans="1:10" ht="16.05" customHeight="1" x14ac:dyDescent="0.4">
      <c r="A157" s="23" t="s">
        <v>103</v>
      </c>
    </row>
    <row r="158" spans="1:10" ht="16.05" customHeight="1" x14ac:dyDescent="0.4">
      <c r="A158" s="23" t="s">
        <v>104</v>
      </c>
    </row>
    <row r="159" spans="1:10" ht="16.05" customHeight="1" x14ac:dyDescent="0.4">
      <c r="A159" s="4" t="s">
        <v>69</v>
      </c>
    </row>
    <row r="161" spans="1:10" ht="16.05" customHeight="1" x14ac:dyDescent="0.4">
      <c r="A161" s="58"/>
      <c r="B161" s="58"/>
      <c r="C161" s="67" t="s">
        <v>712</v>
      </c>
      <c r="D161" s="58"/>
      <c r="E161" s="58"/>
      <c r="F161" s="58"/>
      <c r="G161" s="67" t="s">
        <v>713</v>
      </c>
      <c r="H161" s="58"/>
      <c r="I161" s="58"/>
      <c r="J161" s="58"/>
    </row>
    <row r="162" spans="1:10" ht="16.05" customHeight="1" x14ac:dyDescent="0.4">
      <c r="D162" s="27" t="s">
        <v>70</v>
      </c>
      <c r="H162" s="27" t="s">
        <v>70</v>
      </c>
    </row>
    <row r="163" spans="1:10" ht="16.05" customHeight="1" x14ac:dyDescent="0.4">
      <c r="B163" s="27" t="s">
        <v>71</v>
      </c>
      <c r="C163" s="27" t="s">
        <v>72</v>
      </c>
      <c r="D163" s="27" t="s">
        <v>73</v>
      </c>
      <c r="F163" s="27" t="s">
        <v>71</v>
      </c>
      <c r="G163" s="27" t="s">
        <v>72</v>
      </c>
      <c r="H163" s="27" t="s">
        <v>73</v>
      </c>
    </row>
    <row r="164" spans="1:10" ht="16.05" customHeight="1" x14ac:dyDescent="0.4">
      <c r="B164" s="27" t="s">
        <v>74</v>
      </c>
      <c r="C164" s="27" t="s">
        <v>75</v>
      </c>
      <c r="D164" s="27" t="s">
        <v>76</v>
      </c>
      <c r="F164" s="27" t="s">
        <v>74</v>
      </c>
      <c r="G164" s="27" t="s">
        <v>75</v>
      </c>
      <c r="H164" s="27" t="s">
        <v>76</v>
      </c>
    </row>
    <row r="165" spans="1:10" ht="16.05" customHeight="1" x14ac:dyDescent="0.4">
      <c r="B165" s="29"/>
      <c r="C165" s="29"/>
      <c r="D165" s="29"/>
      <c r="F165" s="29"/>
      <c r="G165" s="29"/>
      <c r="H165" s="29"/>
    </row>
    <row r="166" spans="1:10" ht="16.05" customHeight="1" x14ac:dyDescent="0.4">
      <c r="A166" s="23" t="s">
        <v>664</v>
      </c>
      <c r="B166" s="5">
        <v>9880</v>
      </c>
      <c r="C166" s="5">
        <v>73659</v>
      </c>
      <c r="D166" s="5">
        <f t="shared" ref="D166" si="21">B166-C166</f>
        <v>-63779</v>
      </c>
      <c r="E166" s="6"/>
      <c r="F166" s="5">
        <v>0</v>
      </c>
      <c r="G166" s="5">
        <v>459649</v>
      </c>
      <c r="H166" s="5">
        <f t="shared" ref="H166" si="22">F166-G166</f>
        <v>-459649</v>
      </c>
      <c r="J166" s="23" t="s">
        <v>665</v>
      </c>
    </row>
    <row r="167" spans="1:10" ht="16.05" customHeight="1" x14ac:dyDescent="0.4">
      <c r="A167" s="23" t="s">
        <v>666</v>
      </c>
      <c r="B167" s="5">
        <v>0</v>
      </c>
      <c r="C167" s="5">
        <v>14213</v>
      </c>
      <c r="D167" s="5">
        <f>B167-C167</f>
        <v>-14213</v>
      </c>
      <c r="E167" s="6"/>
      <c r="F167" s="5">
        <v>0</v>
      </c>
      <c r="G167" s="5">
        <v>0</v>
      </c>
      <c r="H167" s="5">
        <f>F167-G167</f>
        <v>0</v>
      </c>
      <c r="J167" s="23" t="s">
        <v>667</v>
      </c>
    </row>
    <row r="168" spans="1:10" ht="16.05" customHeight="1" x14ac:dyDescent="0.4">
      <c r="A168" s="23" t="s">
        <v>204</v>
      </c>
      <c r="B168" s="5">
        <v>3415089</v>
      </c>
      <c r="C168" s="5">
        <v>13590763</v>
      </c>
      <c r="D168" s="5">
        <f t="shared" ref="D168:D183" si="23">B168-C168</f>
        <v>-10175674</v>
      </c>
      <c r="E168" s="6"/>
      <c r="F168" s="5">
        <v>2814072</v>
      </c>
      <c r="G168" s="5">
        <v>1796610</v>
      </c>
      <c r="H168" s="5">
        <f t="shared" ref="H168:H194" si="24">F168-G168</f>
        <v>1017462</v>
      </c>
      <c r="J168" s="23" t="s">
        <v>204</v>
      </c>
    </row>
    <row r="169" spans="1:10" ht="16.05" customHeight="1" x14ac:dyDescent="0.4">
      <c r="A169" s="23" t="s">
        <v>205</v>
      </c>
      <c r="B169" s="5">
        <v>7431</v>
      </c>
      <c r="C169" s="5">
        <v>274303</v>
      </c>
      <c r="D169" s="5">
        <f t="shared" si="23"/>
        <v>-266872</v>
      </c>
      <c r="E169" s="6"/>
      <c r="F169" s="5">
        <v>0</v>
      </c>
      <c r="G169" s="5">
        <v>424419</v>
      </c>
      <c r="H169" s="5">
        <f t="shared" si="24"/>
        <v>-424419</v>
      </c>
      <c r="J169" s="23" t="s">
        <v>205</v>
      </c>
    </row>
    <row r="170" spans="1:10" ht="16.05" customHeight="1" x14ac:dyDescent="0.4">
      <c r="A170" s="23" t="s">
        <v>206</v>
      </c>
      <c r="B170" s="5">
        <v>1215461</v>
      </c>
      <c r="C170" s="5">
        <v>56998</v>
      </c>
      <c r="D170" s="5">
        <f t="shared" si="23"/>
        <v>1158463</v>
      </c>
      <c r="E170" s="6"/>
      <c r="F170" s="5">
        <v>0</v>
      </c>
      <c r="G170" s="5">
        <v>29713</v>
      </c>
      <c r="H170" s="5">
        <f t="shared" si="24"/>
        <v>-29713</v>
      </c>
      <c r="J170" s="23" t="s">
        <v>207</v>
      </c>
    </row>
    <row r="171" spans="1:10" ht="16.05" customHeight="1" x14ac:dyDescent="0.4">
      <c r="A171" s="23" t="s">
        <v>208</v>
      </c>
      <c r="B171" s="5">
        <v>0</v>
      </c>
      <c r="C171" s="5">
        <v>66841</v>
      </c>
      <c r="D171" s="5">
        <f t="shared" si="23"/>
        <v>-66841</v>
      </c>
      <c r="E171" s="6"/>
      <c r="F171" s="5">
        <v>0</v>
      </c>
      <c r="G171" s="5">
        <v>0</v>
      </c>
      <c r="H171" s="5">
        <f t="shared" si="24"/>
        <v>0</v>
      </c>
      <c r="J171" s="23" t="s">
        <v>209</v>
      </c>
    </row>
    <row r="172" spans="1:10" ht="16.05" customHeight="1" x14ac:dyDescent="0.4">
      <c r="A172" s="23" t="s">
        <v>210</v>
      </c>
      <c r="B172" s="5">
        <v>16857248</v>
      </c>
      <c r="C172" s="5">
        <v>81666892</v>
      </c>
      <c r="D172" s="5">
        <f t="shared" si="23"/>
        <v>-64809644</v>
      </c>
      <c r="E172" s="6"/>
      <c r="F172" s="5">
        <v>7800605</v>
      </c>
      <c r="G172" s="5">
        <v>82080251</v>
      </c>
      <c r="H172" s="5">
        <f t="shared" si="24"/>
        <v>-74279646</v>
      </c>
      <c r="J172" s="23" t="s">
        <v>211</v>
      </c>
    </row>
    <row r="173" spans="1:10" ht="16.05" customHeight="1" x14ac:dyDescent="0.4">
      <c r="A173" s="23" t="s">
        <v>212</v>
      </c>
      <c r="B173" s="5">
        <v>23933</v>
      </c>
      <c r="C173" s="5">
        <v>0</v>
      </c>
      <c r="D173" s="5">
        <f t="shared" si="23"/>
        <v>23933</v>
      </c>
      <c r="E173" s="6"/>
      <c r="F173" s="5">
        <v>74665</v>
      </c>
      <c r="G173" s="5">
        <v>0</v>
      </c>
      <c r="H173" s="5">
        <f t="shared" si="24"/>
        <v>74665</v>
      </c>
      <c r="J173" s="23" t="s">
        <v>213</v>
      </c>
    </row>
    <row r="174" spans="1:10" ht="16.05" customHeight="1" x14ac:dyDescent="0.4">
      <c r="A174" s="23" t="s">
        <v>668</v>
      </c>
      <c r="B174" s="5">
        <v>8600</v>
      </c>
      <c r="C174" s="5">
        <v>0</v>
      </c>
      <c r="D174" s="5">
        <f t="shared" si="23"/>
        <v>8600</v>
      </c>
      <c r="E174" s="6"/>
      <c r="F174" s="5">
        <v>0</v>
      </c>
      <c r="G174" s="5">
        <v>0</v>
      </c>
      <c r="H174" s="5">
        <f t="shared" si="24"/>
        <v>0</v>
      </c>
      <c r="J174" s="23" t="s">
        <v>668</v>
      </c>
    </row>
    <row r="175" spans="1:10" ht="16.05" customHeight="1" x14ac:dyDescent="0.4">
      <c r="A175" s="23" t="s">
        <v>214</v>
      </c>
      <c r="B175" s="5">
        <v>0</v>
      </c>
      <c r="C175" s="5">
        <v>0</v>
      </c>
      <c r="D175" s="5">
        <f t="shared" si="23"/>
        <v>0</v>
      </c>
      <c r="E175" s="6"/>
      <c r="F175" s="5">
        <v>257846</v>
      </c>
      <c r="G175" s="5">
        <v>9253</v>
      </c>
      <c r="H175" s="5">
        <f t="shared" si="24"/>
        <v>248593</v>
      </c>
      <c r="J175" s="23" t="s">
        <v>214</v>
      </c>
    </row>
    <row r="176" spans="1:10" ht="16.05" customHeight="1" x14ac:dyDescent="0.4">
      <c r="A176" s="23" t="s">
        <v>215</v>
      </c>
      <c r="B176" s="5">
        <v>414422</v>
      </c>
      <c r="C176" s="5">
        <v>2911764</v>
      </c>
      <c r="D176" s="5">
        <f t="shared" si="23"/>
        <v>-2497342</v>
      </c>
      <c r="E176" s="6"/>
      <c r="F176" s="5">
        <v>423838</v>
      </c>
      <c r="G176" s="5">
        <v>311016</v>
      </c>
      <c r="H176" s="5">
        <f t="shared" si="24"/>
        <v>112822</v>
      </c>
      <c r="J176" s="23" t="s">
        <v>216</v>
      </c>
    </row>
    <row r="177" spans="1:10" ht="16.05" customHeight="1" x14ac:dyDescent="0.4">
      <c r="A177" s="23" t="s">
        <v>217</v>
      </c>
      <c r="B177" s="5">
        <v>3454160</v>
      </c>
      <c r="C177" s="5">
        <v>2191434</v>
      </c>
      <c r="D177" s="5">
        <f t="shared" si="23"/>
        <v>1262726</v>
      </c>
      <c r="E177" s="6"/>
      <c r="F177" s="5">
        <v>3674756</v>
      </c>
      <c r="G177" s="5">
        <v>1966044</v>
      </c>
      <c r="H177" s="5">
        <f t="shared" si="24"/>
        <v>1708712</v>
      </c>
      <c r="J177" s="23" t="s">
        <v>218</v>
      </c>
    </row>
    <row r="178" spans="1:10" ht="16.05" customHeight="1" x14ac:dyDescent="0.4">
      <c r="A178" s="23" t="s">
        <v>219</v>
      </c>
      <c r="B178" s="5">
        <v>1034359</v>
      </c>
      <c r="C178" s="5">
        <v>2418162</v>
      </c>
      <c r="D178" s="5">
        <f t="shared" si="23"/>
        <v>-1383803</v>
      </c>
      <c r="E178" s="6"/>
      <c r="F178" s="5">
        <v>4600586</v>
      </c>
      <c r="G178" s="5">
        <v>312493</v>
      </c>
      <c r="H178" s="5">
        <f t="shared" si="24"/>
        <v>4288093</v>
      </c>
      <c r="J178" s="23" t="s">
        <v>219</v>
      </c>
    </row>
    <row r="179" spans="1:10" ht="16.05" customHeight="1" x14ac:dyDescent="0.4">
      <c r="A179" s="23" t="s">
        <v>220</v>
      </c>
      <c r="B179" s="5">
        <v>47671916</v>
      </c>
      <c r="C179" s="5">
        <v>1151505097</v>
      </c>
      <c r="D179" s="5">
        <f t="shared" si="23"/>
        <v>-1103833181</v>
      </c>
      <c r="E179" s="6"/>
      <c r="F179" s="5">
        <v>59937629</v>
      </c>
      <c r="G179" s="5">
        <v>1810601947</v>
      </c>
      <c r="H179" s="5">
        <f t="shared" si="24"/>
        <v>-1750664318</v>
      </c>
      <c r="J179" s="23" t="s">
        <v>221</v>
      </c>
    </row>
    <row r="180" spans="1:10" ht="16.05" customHeight="1" x14ac:dyDescent="0.4">
      <c r="A180" s="23" t="s">
        <v>222</v>
      </c>
      <c r="B180" s="5">
        <v>71870</v>
      </c>
      <c r="C180" s="5">
        <v>669410</v>
      </c>
      <c r="D180" s="5">
        <f t="shared" si="23"/>
        <v>-597540</v>
      </c>
      <c r="E180" s="6"/>
      <c r="F180" s="5">
        <v>215397</v>
      </c>
      <c r="G180" s="5">
        <v>858943</v>
      </c>
      <c r="H180" s="5">
        <f t="shared" si="24"/>
        <v>-643546</v>
      </c>
      <c r="J180" s="23" t="s">
        <v>222</v>
      </c>
    </row>
    <row r="181" spans="1:10" ht="16.05" customHeight="1" x14ac:dyDescent="0.4">
      <c r="A181" s="23" t="s">
        <v>223</v>
      </c>
      <c r="B181" s="5">
        <v>41671098</v>
      </c>
      <c r="C181" s="5">
        <v>156842161</v>
      </c>
      <c r="D181" s="5">
        <f t="shared" si="23"/>
        <v>-115171063</v>
      </c>
      <c r="E181" s="6"/>
      <c r="F181" s="5">
        <v>47691731</v>
      </c>
      <c r="G181" s="5">
        <v>174843912</v>
      </c>
      <c r="H181" s="5">
        <f t="shared" si="24"/>
        <v>-127152181</v>
      </c>
      <c r="J181" s="23" t="s">
        <v>224</v>
      </c>
    </row>
    <row r="182" spans="1:10" ht="16.05" customHeight="1" x14ac:dyDescent="0.4">
      <c r="A182" s="23" t="s">
        <v>719</v>
      </c>
      <c r="B182" s="5">
        <v>0</v>
      </c>
      <c r="C182" s="5">
        <v>0</v>
      </c>
      <c r="D182" s="5">
        <f t="shared" si="23"/>
        <v>0</v>
      </c>
      <c r="E182" s="6"/>
      <c r="F182" s="5">
        <v>0</v>
      </c>
      <c r="G182" s="5">
        <v>16085191</v>
      </c>
      <c r="H182" s="5">
        <f t="shared" si="24"/>
        <v>-16085191</v>
      </c>
      <c r="J182" s="23" t="s">
        <v>720</v>
      </c>
    </row>
    <row r="183" spans="1:10" ht="16.05" customHeight="1" x14ac:dyDescent="0.4">
      <c r="A183" s="23" t="s">
        <v>225</v>
      </c>
      <c r="B183" s="5">
        <v>17586869</v>
      </c>
      <c r="C183" s="5">
        <v>111095137</v>
      </c>
      <c r="D183" s="5">
        <f t="shared" si="23"/>
        <v>-93508268</v>
      </c>
      <c r="E183" s="6"/>
      <c r="F183" s="5">
        <v>17936706</v>
      </c>
      <c r="G183" s="5">
        <v>154211222</v>
      </c>
      <c r="H183" s="5">
        <f t="shared" si="24"/>
        <v>-136274516</v>
      </c>
      <c r="J183" s="23" t="s">
        <v>225</v>
      </c>
    </row>
    <row r="184" spans="1:10" ht="16.05" customHeight="1" x14ac:dyDescent="0.4">
      <c r="B184" s="5"/>
      <c r="C184" s="5"/>
      <c r="D184" s="5"/>
      <c r="E184" s="6"/>
      <c r="F184" s="5"/>
      <c r="G184" s="5"/>
      <c r="H184" s="5"/>
    </row>
    <row r="185" spans="1:10" ht="16.05" customHeight="1" x14ac:dyDescent="0.4">
      <c r="A185" s="23" t="s">
        <v>226</v>
      </c>
      <c r="B185" s="5">
        <f>SUM(B187:B194)</f>
        <v>78204309</v>
      </c>
      <c r="C185" s="5">
        <f>SUM(C187:C194)</f>
        <v>8689255</v>
      </c>
      <c r="D185" s="5">
        <f>B185-C185</f>
        <v>69515054</v>
      </c>
      <c r="E185" s="6"/>
      <c r="F185" s="5">
        <f>SUM(F187:F194)</f>
        <v>54056562</v>
      </c>
      <c r="G185" s="5">
        <f>SUM(G187:G194)</f>
        <v>10303827</v>
      </c>
      <c r="H185" s="5">
        <f>F185-G185</f>
        <v>43752735</v>
      </c>
      <c r="J185" s="23" t="s">
        <v>227</v>
      </c>
    </row>
    <row r="186" spans="1:10" ht="16.05" customHeight="1" x14ac:dyDescent="0.4">
      <c r="B186" s="5"/>
      <c r="C186" s="5"/>
      <c r="D186" s="5"/>
      <c r="E186" s="6"/>
      <c r="F186" s="5"/>
      <c r="G186" s="5"/>
      <c r="H186" s="5"/>
    </row>
    <row r="187" spans="1:10" ht="16.05" customHeight="1" x14ac:dyDescent="0.4">
      <c r="A187" s="23" t="s">
        <v>228</v>
      </c>
      <c r="B187" s="5">
        <v>68754689</v>
      </c>
      <c r="C187" s="5">
        <v>6918051</v>
      </c>
      <c r="D187" s="5">
        <f t="shared" ref="D187:D194" si="25">B187-C187</f>
        <v>61836638</v>
      </c>
      <c r="E187" s="6"/>
      <c r="F187" s="5">
        <v>44139408</v>
      </c>
      <c r="G187" s="5">
        <v>8137836</v>
      </c>
      <c r="H187" s="5">
        <f t="shared" si="24"/>
        <v>36001572</v>
      </c>
      <c r="J187" s="23" t="s">
        <v>228</v>
      </c>
    </row>
    <row r="188" spans="1:10" ht="16.05" customHeight="1" x14ac:dyDescent="0.4">
      <c r="A188" s="23" t="s">
        <v>229</v>
      </c>
      <c r="B188" s="5">
        <v>711587</v>
      </c>
      <c r="C188" s="5">
        <v>225438</v>
      </c>
      <c r="D188" s="5">
        <f t="shared" si="25"/>
        <v>486149</v>
      </c>
      <c r="E188" s="6"/>
      <c r="F188" s="5">
        <v>574935</v>
      </c>
      <c r="G188" s="5">
        <v>355125</v>
      </c>
      <c r="H188" s="5">
        <f t="shared" si="24"/>
        <v>219810</v>
      </c>
      <c r="J188" s="23" t="s">
        <v>229</v>
      </c>
    </row>
    <row r="189" spans="1:10" ht="16.05" customHeight="1" x14ac:dyDescent="0.4">
      <c r="A189" s="23" t="s">
        <v>669</v>
      </c>
      <c r="B189" s="5">
        <v>37589</v>
      </c>
      <c r="C189" s="5">
        <v>0</v>
      </c>
      <c r="D189" s="5">
        <f t="shared" si="25"/>
        <v>37589</v>
      </c>
      <c r="E189" s="6"/>
      <c r="F189" s="5">
        <v>73000</v>
      </c>
      <c r="G189" s="5">
        <v>0</v>
      </c>
      <c r="H189" s="5">
        <f t="shared" si="24"/>
        <v>73000</v>
      </c>
      <c r="J189" s="23" t="s">
        <v>670</v>
      </c>
    </row>
    <row r="190" spans="1:10" ht="16.05" customHeight="1" x14ac:dyDescent="0.4">
      <c r="A190" s="23" t="s">
        <v>230</v>
      </c>
      <c r="B190" s="5">
        <v>8623835</v>
      </c>
      <c r="C190" s="5">
        <v>1545766</v>
      </c>
      <c r="D190" s="5">
        <f t="shared" si="25"/>
        <v>7078069</v>
      </c>
      <c r="E190" s="6"/>
      <c r="F190" s="5">
        <v>9191938</v>
      </c>
      <c r="G190" s="5">
        <v>1777471</v>
      </c>
      <c r="H190" s="5">
        <f t="shared" si="24"/>
        <v>7414467</v>
      </c>
      <c r="J190" s="23" t="s">
        <v>231</v>
      </c>
    </row>
    <row r="191" spans="1:10" ht="16.05" customHeight="1" x14ac:dyDescent="0.4">
      <c r="A191" s="23" t="s">
        <v>721</v>
      </c>
      <c r="B191" s="5">
        <v>0</v>
      </c>
      <c r="C191" s="5">
        <v>0</v>
      </c>
      <c r="D191" s="5">
        <f t="shared" si="25"/>
        <v>0</v>
      </c>
      <c r="E191" s="6"/>
      <c r="F191" s="5">
        <v>9982</v>
      </c>
      <c r="G191" s="5">
        <v>0</v>
      </c>
      <c r="H191" s="5">
        <f t="shared" si="24"/>
        <v>9982</v>
      </c>
      <c r="J191" s="23" t="s">
        <v>722</v>
      </c>
    </row>
    <row r="192" spans="1:10" ht="16.05" customHeight="1" x14ac:dyDescent="0.4">
      <c r="A192" s="23" t="s">
        <v>648</v>
      </c>
      <c r="B192" s="5">
        <v>76609</v>
      </c>
      <c r="C192" s="5">
        <v>0</v>
      </c>
      <c r="D192" s="5">
        <f t="shared" si="25"/>
        <v>76609</v>
      </c>
      <c r="E192" s="6"/>
      <c r="F192" s="5">
        <v>67299</v>
      </c>
      <c r="G192" s="5">
        <v>0</v>
      </c>
      <c r="H192" s="5">
        <f t="shared" si="24"/>
        <v>67299</v>
      </c>
      <c r="J192" s="23" t="s">
        <v>649</v>
      </c>
    </row>
    <row r="193" spans="1:10" ht="16.05" customHeight="1" x14ac:dyDescent="0.4">
      <c r="A193" s="23" t="s">
        <v>723</v>
      </c>
      <c r="B193" s="5">
        <v>0</v>
      </c>
      <c r="C193" s="5">
        <v>0</v>
      </c>
      <c r="D193" s="5">
        <f t="shared" si="25"/>
        <v>0</v>
      </c>
      <c r="E193" s="6"/>
      <c r="F193" s="5">
        <v>0</v>
      </c>
      <c r="G193" s="5">
        <v>22911</v>
      </c>
      <c r="H193" s="5">
        <f t="shared" si="24"/>
        <v>-22911</v>
      </c>
      <c r="J193" s="23" t="s">
        <v>723</v>
      </c>
    </row>
    <row r="194" spans="1:10" ht="16.05" customHeight="1" x14ac:dyDescent="0.4">
      <c r="A194" s="23" t="s">
        <v>724</v>
      </c>
      <c r="B194" s="5">
        <v>0</v>
      </c>
      <c r="C194" s="5">
        <v>0</v>
      </c>
      <c r="D194" s="5">
        <f t="shared" si="25"/>
        <v>0</v>
      </c>
      <c r="E194" s="6"/>
      <c r="F194" s="5">
        <v>0</v>
      </c>
      <c r="G194" s="5">
        <v>10484</v>
      </c>
      <c r="H194" s="5">
        <f t="shared" si="24"/>
        <v>-10484</v>
      </c>
      <c r="J194" s="23" t="s">
        <v>724</v>
      </c>
    </row>
    <row r="195" spans="1:10" ht="16.05" customHeight="1" x14ac:dyDescent="0.4">
      <c r="A195" s="9"/>
      <c r="B195" s="9"/>
      <c r="C195" s="9"/>
      <c r="D195" s="9"/>
      <c r="E195" s="9"/>
      <c r="F195" s="9"/>
      <c r="G195" s="9"/>
      <c r="H195" s="9"/>
      <c r="I195" s="9"/>
      <c r="J195" s="9"/>
    </row>
    <row r="196" spans="1:10" ht="16.05" customHeight="1" x14ac:dyDescent="0.4">
      <c r="J196" s="10" t="s">
        <v>62</v>
      </c>
    </row>
    <row r="197" spans="1:10" ht="16.05" customHeight="1" x14ac:dyDescent="0.4">
      <c r="J197" s="10"/>
    </row>
    <row r="198" spans="1:10" ht="16.05" customHeight="1" x14ac:dyDescent="0.4">
      <c r="J198" s="10"/>
    </row>
    <row r="199" spans="1:10" ht="16.05" customHeight="1" x14ac:dyDescent="0.4">
      <c r="A199" s="23" t="s">
        <v>103</v>
      </c>
    </row>
    <row r="200" spans="1:10" ht="16.05" customHeight="1" x14ac:dyDescent="0.4">
      <c r="A200" s="23" t="s">
        <v>104</v>
      </c>
    </row>
    <row r="201" spans="1:10" ht="16.05" customHeight="1" x14ac:dyDescent="0.4">
      <c r="A201" s="4" t="s">
        <v>69</v>
      </c>
    </row>
    <row r="203" spans="1:10" ht="16.05" customHeight="1" x14ac:dyDescent="0.4">
      <c r="A203" s="58"/>
      <c r="B203" s="58"/>
      <c r="C203" s="67" t="s">
        <v>712</v>
      </c>
      <c r="D203" s="58"/>
      <c r="E203" s="58"/>
      <c r="F203" s="58"/>
      <c r="G203" s="67" t="s">
        <v>713</v>
      </c>
      <c r="H203" s="58"/>
      <c r="I203" s="58"/>
      <c r="J203" s="58"/>
    </row>
    <row r="204" spans="1:10" ht="16.05" customHeight="1" x14ac:dyDescent="0.4">
      <c r="D204" s="27" t="s">
        <v>70</v>
      </c>
      <c r="H204" s="27" t="s">
        <v>70</v>
      </c>
    </row>
    <row r="205" spans="1:10" ht="16.05" customHeight="1" x14ac:dyDescent="0.4">
      <c r="B205" s="27" t="s">
        <v>71</v>
      </c>
      <c r="C205" s="27" t="s">
        <v>72</v>
      </c>
      <c r="D205" s="27" t="s">
        <v>73</v>
      </c>
      <c r="F205" s="27" t="s">
        <v>71</v>
      </c>
      <c r="G205" s="27" t="s">
        <v>72</v>
      </c>
      <c r="H205" s="27" t="s">
        <v>73</v>
      </c>
    </row>
    <row r="206" spans="1:10" ht="16.05" customHeight="1" x14ac:dyDescent="0.4">
      <c r="B206" s="27" t="s">
        <v>74</v>
      </c>
      <c r="C206" s="27" t="s">
        <v>75</v>
      </c>
      <c r="D206" s="27" t="s">
        <v>76</v>
      </c>
      <c r="F206" s="27" t="s">
        <v>74</v>
      </c>
      <c r="G206" s="27" t="s">
        <v>75</v>
      </c>
      <c r="H206" s="27" t="s">
        <v>76</v>
      </c>
    </row>
    <row r="207" spans="1:10" ht="16.05" customHeight="1" x14ac:dyDescent="0.4">
      <c r="B207" s="23"/>
      <c r="C207" s="23"/>
      <c r="D207" s="29"/>
      <c r="F207" s="23"/>
      <c r="G207" s="23"/>
      <c r="H207" s="29"/>
    </row>
    <row r="208" spans="1:10" ht="16.05" customHeight="1" x14ac:dyDescent="0.4">
      <c r="A208" s="23" t="s">
        <v>232</v>
      </c>
      <c r="B208" s="5">
        <f>SUM(B210:B234)</f>
        <v>798794351</v>
      </c>
      <c r="C208" s="5">
        <f>SUM(C210:C234)</f>
        <v>931262191</v>
      </c>
      <c r="D208" s="5">
        <f>B208-C208</f>
        <v>-132467840</v>
      </c>
      <c r="E208" s="6"/>
      <c r="F208" s="5">
        <f>SUM(F210:F234)</f>
        <v>788790363</v>
      </c>
      <c r="G208" s="5">
        <f>SUM(G210:G234)</f>
        <v>1049727377</v>
      </c>
      <c r="H208" s="5">
        <f>F208-G208</f>
        <v>-260937014</v>
      </c>
      <c r="J208" s="23" t="s">
        <v>233</v>
      </c>
    </row>
    <row r="209" spans="1:10" ht="16.05" customHeight="1" x14ac:dyDescent="0.4">
      <c r="B209" s="5"/>
      <c r="C209" s="5"/>
      <c r="D209" s="5"/>
      <c r="E209" s="6"/>
      <c r="F209" s="5"/>
      <c r="G209" s="5"/>
      <c r="H209" s="5"/>
    </row>
    <row r="210" spans="1:10" ht="16.05" customHeight="1" x14ac:dyDescent="0.4">
      <c r="A210" s="23" t="s">
        <v>234</v>
      </c>
      <c r="B210" s="5">
        <v>15056168</v>
      </c>
      <c r="C210" s="5">
        <v>78159</v>
      </c>
      <c r="D210" s="5">
        <f t="shared" ref="D210:D222" si="26">B210-C210</f>
        <v>14978009</v>
      </c>
      <c r="E210" s="6"/>
      <c r="F210" s="5">
        <v>16143222</v>
      </c>
      <c r="G210" s="5">
        <v>98360</v>
      </c>
      <c r="H210" s="5">
        <f>F210-G210</f>
        <v>16044862</v>
      </c>
      <c r="J210" s="23" t="s">
        <v>235</v>
      </c>
    </row>
    <row r="211" spans="1:10" ht="16.05" customHeight="1" x14ac:dyDescent="0.4">
      <c r="A211" s="23" t="s">
        <v>236</v>
      </c>
      <c r="B211" s="5">
        <v>11075537</v>
      </c>
      <c r="C211" s="5">
        <v>192700</v>
      </c>
      <c r="D211" s="5">
        <f t="shared" si="26"/>
        <v>10882837</v>
      </c>
      <c r="E211" s="6"/>
      <c r="F211" s="5">
        <v>13714244</v>
      </c>
      <c r="G211" s="5">
        <v>39692</v>
      </c>
      <c r="H211" s="5">
        <f>F211-G211</f>
        <v>13674552</v>
      </c>
      <c r="J211" s="23" t="s">
        <v>237</v>
      </c>
    </row>
    <row r="212" spans="1:10" ht="16.05" customHeight="1" x14ac:dyDescent="0.4">
      <c r="A212" s="23" t="s">
        <v>238</v>
      </c>
      <c r="B212" s="5">
        <v>5293132</v>
      </c>
      <c r="C212" s="5">
        <v>0</v>
      </c>
      <c r="D212" s="5">
        <f t="shared" si="26"/>
        <v>5293132</v>
      </c>
      <c r="E212" s="6"/>
      <c r="F212" s="5">
        <v>5627645</v>
      </c>
      <c r="G212" s="5">
        <v>8929</v>
      </c>
      <c r="H212" s="5">
        <f t="shared" ref="H212:H222" si="27">F212-G212</f>
        <v>5618716</v>
      </c>
      <c r="J212" s="23" t="s">
        <v>238</v>
      </c>
    </row>
    <row r="213" spans="1:10" ht="16.05" customHeight="1" x14ac:dyDescent="0.4">
      <c r="A213" s="23" t="s">
        <v>239</v>
      </c>
      <c r="B213" s="5">
        <v>28423151</v>
      </c>
      <c r="C213" s="5">
        <v>216173</v>
      </c>
      <c r="D213" s="5">
        <f t="shared" si="26"/>
        <v>28206978</v>
      </c>
      <c r="E213" s="6"/>
      <c r="F213" s="5">
        <v>6168799</v>
      </c>
      <c r="G213" s="5">
        <v>26428441</v>
      </c>
      <c r="H213" s="5">
        <f t="shared" si="27"/>
        <v>-20259642</v>
      </c>
      <c r="J213" s="23" t="s">
        <v>239</v>
      </c>
    </row>
    <row r="214" spans="1:10" ht="16.05" customHeight="1" x14ac:dyDescent="0.4">
      <c r="A214" s="23" t="s">
        <v>240</v>
      </c>
      <c r="B214" s="5">
        <v>18372601</v>
      </c>
      <c r="C214" s="5">
        <v>1077302</v>
      </c>
      <c r="D214" s="5">
        <f t="shared" si="26"/>
        <v>17295299</v>
      </c>
      <c r="E214" s="6"/>
      <c r="F214" s="5">
        <v>12785101</v>
      </c>
      <c r="G214" s="5">
        <v>1268137</v>
      </c>
      <c r="H214" s="5">
        <f t="shared" si="27"/>
        <v>11516964</v>
      </c>
      <c r="J214" s="23" t="s">
        <v>240</v>
      </c>
    </row>
    <row r="215" spans="1:10" ht="16.05" customHeight="1" x14ac:dyDescent="0.4">
      <c r="A215" s="23" t="s">
        <v>241</v>
      </c>
      <c r="B215" s="5">
        <v>49000</v>
      </c>
      <c r="C215" s="5">
        <v>0</v>
      </c>
      <c r="D215" s="5">
        <f t="shared" si="26"/>
        <v>49000</v>
      </c>
      <c r="E215" s="6"/>
      <c r="F215" s="5">
        <v>178265</v>
      </c>
      <c r="G215" s="5">
        <v>0</v>
      </c>
      <c r="H215" s="5">
        <f>F215-G215</f>
        <v>178265</v>
      </c>
      <c r="J215" s="23" t="s">
        <v>241</v>
      </c>
    </row>
    <row r="216" spans="1:10" ht="16.05" customHeight="1" x14ac:dyDescent="0.4">
      <c r="A216" s="23" t="s">
        <v>242</v>
      </c>
      <c r="B216" s="5">
        <v>9850319</v>
      </c>
      <c r="C216" s="5">
        <v>830933</v>
      </c>
      <c r="D216" s="5">
        <f t="shared" si="26"/>
        <v>9019386</v>
      </c>
      <c r="E216" s="6"/>
      <c r="F216" s="5">
        <v>7828619</v>
      </c>
      <c r="G216" s="5">
        <v>49061</v>
      </c>
      <c r="H216" s="5">
        <f>F216-G216</f>
        <v>7779558</v>
      </c>
      <c r="J216" s="23" t="s">
        <v>242</v>
      </c>
    </row>
    <row r="217" spans="1:10" ht="16.05" customHeight="1" x14ac:dyDescent="0.4">
      <c r="A217" s="23" t="s">
        <v>243</v>
      </c>
      <c r="B217" s="5">
        <v>3707662</v>
      </c>
      <c r="C217" s="5">
        <v>0</v>
      </c>
      <c r="D217" s="5">
        <f t="shared" si="26"/>
        <v>3707662</v>
      </c>
      <c r="E217" s="6"/>
      <c r="F217" s="5">
        <v>4232401</v>
      </c>
      <c r="G217" s="5">
        <v>41701</v>
      </c>
      <c r="H217" s="5">
        <f t="shared" si="27"/>
        <v>4190700</v>
      </c>
      <c r="J217" s="23" t="s">
        <v>243</v>
      </c>
    </row>
    <row r="218" spans="1:10" ht="16.05" customHeight="1" x14ac:dyDescent="0.4">
      <c r="A218" s="23" t="s">
        <v>244</v>
      </c>
      <c r="B218" s="5">
        <v>6483731</v>
      </c>
      <c r="C218" s="5">
        <v>39027</v>
      </c>
      <c r="D218" s="5">
        <f t="shared" si="26"/>
        <v>6444704</v>
      </c>
      <c r="E218" s="6"/>
      <c r="F218" s="5">
        <v>6785723</v>
      </c>
      <c r="G218" s="5">
        <v>0</v>
      </c>
      <c r="H218" s="5">
        <f t="shared" si="27"/>
        <v>6785723</v>
      </c>
      <c r="J218" s="23" t="s">
        <v>245</v>
      </c>
    </row>
    <row r="219" spans="1:10" ht="16.05" customHeight="1" x14ac:dyDescent="0.4">
      <c r="A219" s="23" t="s">
        <v>246</v>
      </c>
      <c r="B219" s="5">
        <v>25681485</v>
      </c>
      <c r="C219" s="5">
        <v>0</v>
      </c>
      <c r="D219" s="5">
        <f t="shared" si="26"/>
        <v>25681485</v>
      </c>
      <c r="E219" s="6"/>
      <c r="F219" s="5">
        <v>1204418</v>
      </c>
      <c r="G219" s="5">
        <v>4000</v>
      </c>
      <c r="H219" s="5">
        <f t="shared" si="27"/>
        <v>1200418</v>
      </c>
      <c r="J219" s="23" t="s">
        <v>247</v>
      </c>
    </row>
    <row r="220" spans="1:10" ht="16.05" customHeight="1" x14ac:dyDescent="0.4">
      <c r="A220" s="23" t="s">
        <v>248</v>
      </c>
      <c r="B220" s="5">
        <v>562490</v>
      </c>
      <c r="C220" s="5">
        <v>15886</v>
      </c>
      <c r="D220" s="5">
        <f t="shared" si="26"/>
        <v>546604</v>
      </c>
      <c r="E220" s="6"/>
      <c r="F220" s="5">
        <v>628660</v>
      </c>
      <c r="G220" s="5">
        <v>72137</v>
      </c>
      <c r="H220" s="5">
        <f t="shared" si="27"/>
        <v>556523</v>
      </c>
      <c r="J220" s="23" t="s">
        <v>249</v>
      </c>
    </row>
    <row r="221" spans="1:10" ht="16.05" customHeight="1" x14ac:dyDescent="0.4">
      <c r="A221" s="23" t="s">
        <v>250</v>
      </c>
      <c r="B221" s="5">
        <v>4077192</v>
      </c>
      <c r="C221" s="5">
        <v>2665633</v>
      </c>
      <c r="D221" s="5">
        <f t="shared" si="26"/>
        <v>1411559</v>
      </c>
      <c r="E221" s="6"/>
      <c r="F221" s="5">
        <v>4409866</v>
      </c>
      <c r="G221" s="5">
        <v>17071702</v>
      </c>
      <c r="H221" s="5">
        <f t="shared" si="27"/>
        <v>-12661836</v>
      </c>
      <c r="J221" s="23" t="s">
        <v>251</v>
      </c>
    </row>
    <row r="222" spans="1:10" ht="16.05" customHeight="1" x14ac:dyDescent="0.4">
      <c r="A222" s="23" t="s">
        <v>252</v>
      </c>
      <c r="B222" s="5">
        <v>1397460</v>
      </c>
      <c r="C222" s="5">
        <v>0</v>
      </c>
      <c r="D222" s="5">
        <f t="shared" si="26"/>
        <v>1397460</v>
      </c>
      <c r="E222" s="6"/>
      <c r="F222" s="5">
        <v>1412738</v>
      </c>
      <c r="G222" s="5">
        <v>3504</v>
      </c>
      <c r="H222" s="5">
        <f t="shared" si="27"/>
        <v>1409234</v>
      </c>
      <c r="J222" s="23" t="s">
        <v>253</v>
      </c>
    </row>
    <row r="223" spans="1:10" ht="16.05" customHeight="1" x14ac:dyDescent="0.4">
      <c r="A223" s="23" t="s">
        <v>11</v>
      </c>
      <c r="B223" s="5"/>
      <c r="C223" s="5"/>
      <c r="D223" s="5"/>
      <c r="E223" s="6"/>
      <c r="F223" s="5"/>
      <c r="G223" s="5"/>
      <c r="H223" s="5"/>
      <c r="J223" s="23" t="s">
        <v>254</v>
      </c>
    </row>
    <row r="224" spans="1:10" ht="16.05" customHeight="1" x14ac:dyDescent="0.4">
      <c r="A224" s="23" t="s">
        <v>255</v>
      </c>
      <c r="B224" s="5">
        <v>59537049</v>
      </c>
      <c r="C224" s="5">
        <v>13535070</v>
      </c>
      <c r="D224" s="5">
        <f t="shared" ref="D224:D229" si="28">B224-C224</f>
        <v>46001979</v>
      </c>
      <c r="E224" s="6"/>
      <c r="F224" s="5">
        <v>50047360</v>
      </c>
      <c r="G224" s="5">
        <v>17103533</v>
      </c>
      <c r="H224" s="5">
        <f t="shared" ref="H224:H229" si="29">F224-G224</f>
        <v>32943827</v>
      </c>
      <c r="J224" s="23" t="s">
        <v>256</v>
      </c>
    </row>
    <row r="225" spans="1:10" ht="16.05" customHeight="1" x14ac:dyDescent="0.4">
      <c r="A225" s="23" t="s">
        <v>257</v>
      </c>
      <c r="B225" s="5">
        <v>18536530</v>
      </c>
      <c r="C225" s="5">
        <v>3977809</v>
      </c>
      <c r="D225" s="5">
        <f t="shared" si="28"/>
        <v>14558721</v>
      </c>
      <c r="E225" s="6"/>
      <c r="F225" s="5">
        <v>24517154</v>
      </c>
      <c r="G225" s="5">
        <v>238576</v>
      </c>
      <c r="H225" s="5">
        <f t="shared" si="29"/>
        <v>24278578</v>
      </c>
      <c r="J225" s="23" t="s">
        <v>257</v>
      </c>
    </row>
    <row r="226" spans="1:10" ht="16.05" customHeight="1" x14ac:dyDescent="0.4">
      <c r="A226" s="23" t="s">
        <v>258</v>
      </c>
      <c r="B226" s="5">
        <v>13368270</v>
      </c>
      <c r="C226" s="5">
        <v>4725047</v>
      </c>
      <c r="D226" s="5">
        <f t="shared" si="28"/>
        <v>8643223</v>
      </c>
      <c r="E226" s="6"/>
      <c r="F226" s="5">
        <v>177601</v>
      </c>
      <c r="G226" s="5">
        <v>0</v>
      </c>
      <c r="H226" s="5">
        <f t="shared" si="29"/>
        <v>177601</v>
      </c>
      <c r="J226" s="23" t="s">
        <v>259</v>
      </c>
    </row>
    <row r="227" spans="1:10" ht="16.05" customHeight="1" x14ac:dyDescent="0.4">
      <c r="A227" s="23" t="s">
        <v>260</v>
      </c>
      <c r="B227" s="5">
        <v>2542336</v>
      </c>
      <c r="C227" s="5">
        <v>0</v>
      </c>
      <c r="D227" s="5">
        <f t="shared" si="28"/>
        <v>2542336</v>
      </c>
      <c r="E227" s="6"/>
      <c r="F227" s="5">
        <v>1465516</v>
      </c>
      <c r="G227" s="5">
        <v>0</v>
      </c>
      <c r="H227" s="5">
        <f t="shared" si="29"/>
        <v>1465516</v>
      </c>
      <c r="J227" s="23" t="s">
        <v>260</v>
      </c>
    </row>
    <row r="228" spans="1:10" ht="16.05" customHeight="1" x14ac:dyDescent="0.4">
      <c r="A228" s="23" t="s">
        <v>261</v>
      </c>
      <c r="B228" s="5">
        <v>476756113</v>
      </c>
      <c r="C228" s="5">
        <v>632853763</v>
      </c>
      <c r="D228" s="5">
        <f t="shared" si="28"/>
        <v>-156097650</v>
      </c>
      <c r="E228" s="6"/>
      <c r="F228" s="5">
        <v>532175418</v>
      </c>
      <c r="G228" s="5">
        <v>716017723</v>
      </c>
      <c r="H228" s="5">
        <f t="shared" si="29"/>
        <v>-183842305</v>
      </c>
      <c r="J228" s="23" t="s">
        <v>262</v>
      </c>
    </row>
    <row r="229" spans="1:10" ht="16.05" customHeight="1" x14ac:dyDescent="0.4">
      <c r="A229" s="23" t="s">
        <v>263</v>
      </c>
      <c r="B229" s="5">
        <v>10250847</v>
      </c>
      <c r="C229" s="5">
        <v>0</v>
      </c>
      <c r="D229" s="5">
        <f t="shared" si="28"/>
        <v>10250847</v>
      </c>
      <c r="E229" s="6"/>
      <c r="F229" s="5">
        <v>9536352</v>
      </c>
      <c r="G229" s="5">
        <v>749720</v>
      </c>
      <c r="H229" s="5">
        <f t="shared" si="29"/>
        <v>8786632</v>
      </c>
      <c r="J229" s="23" t="s">
        <v>264</v>
      </c>
    </row>
    <row r="230" spans="1:10" ht="16.05" customHeight="1" x14ac:dyDescent="0.4">
      <c r="A230" s="23" t="s">
        <v>265</v>
      </c>
      <c r="B230" s="5"/>
      <c r="C230" s="5"/>
      <c r="D230" s="5"/>
      <c r="E230" s="6"/>
      <c r="F230" s="5"/>
      <c r="G230" s="5"/>
      <c r="H230" s="5"/>
      <c r="J230" s="23" t="s">
        <v>266</v>
      </c>
    </row>
    <row r="231" spans="1:10" ht="16.05" customHeight="1" x14ac:dyDescent="0.4">
      <c r="A231" s="23" t="s">
        <v>267</v>
      </c>
      <c r="B231" s="5">
        <v>3777595</v>
      </c>
      <c r="C231" s="5">
        <v>13142</v>
      </c>
      <c r="D231" s="5">
        <f t="shared" ref="D231:D234" si="30">B231-C231</f>
        <v>3764453</v>
      </c>
      <c r="E231" s="6"/>
      <c r="F231" s="5">
        <v>3800772</v>
      </c>
      <c r="G231" s="5">
        <v>69818</v>
      </c>
      <c r="H231" s="5">
        <f>F231-G231</f>
        <v>3730954</v>
      </c>
      <c r="J231" s="23" t="s">
        <v>268</v>
      </c>
    </row>
    <row r="232" spans="1:10" ht="16.05" customHeight="1" x14ac:dyDescent="0.4">
      <c r="A232" s="23" t="s">
        <v>269</v>
      </c>
      <c r="B232" s="5">
        <v>3612023</v>
      </c>
      <c r="C232" s="5">
        <v>129685</v>
      </c>
      <c r="D232" s="5">
        <f t="shared" si="30"/>
        <v>3482338</v>
      </c>
      <c r="E232" s="6"/>
      <c r="F232" s="5">
        <v>5992098</v>
      </c>
      <c r="G232" s="5">
        <v>193855</v>
      </c>
      <c r="H232" s="5">
        <f>F232-G232</f>
        <v>5798243</v>
      </c>
      <c r="J232" s="23" t="s">
        <v>270</v>
      </c>
    </row>
    <row r="233" spans="1:10" ht="16.05" customHeight="1" x14ac:dyDescent="0.4">
      <c r="A233" s="23" t="s">
        <v>271</v>
      </c>
      <c r="B233" s="5">
        <v>56929325</v>
      </c>
      <c r="C233" s="5">
        <v>781143</v>
      </c>
      <c r="D233" s="5">
        <f t="shared" si="30"/>
        <v>56148182</v>
      </c>
      <c r="E233" s="6"/>
      <c r="F233" s="5">
        <v>55194504</v>
      </c>
      <c r="G233" s="5">
        <v>587937</v>
      </c>
      <c r="H233" s="5">
        <f>F233-G233</f>
        <v>54606567</v>
      </c>
      <c r="J233" s="23" t="s">
        <v>271</v>
      </c>
    </row>
    <row r="234" spans="1:10" ht="16.05" customHeight="1" x14ac:dyDescent="0.4">
      <c r="A234" s="23" t="s">
        <v>272</v>
      </c>
      <c r="B234" s="5">
        <v>23454335</v>
      </c>
      <c r="C234" s="5">
        <v>270130719</v>
      </c>
      <c r="D234" s="5">
        <f t="shared" si="30"/>
        <v>-246676384</v>
      </c>
      <c r="E234" s="6"/>
      <c r="F234" s="5">
        <v>24763887</v>
      </c>
      <c r="G234" s="5">
        <v>269680551</v>
      </c>
      <c r="H234" s="5">
        <f>F234-G234</f>
        <v>-244916664</v>
      </c>
      <c r="J234" s="23" t="s">
        <v>273</v>
      </c>
    </row>
    <row r="235" spans="1:10" ht="16.05" customHeight="1" x14ac:dyDescent="0.4">
      <c r="A235" s="28"/>
      <c r="B235" s="8"/>
      <c r="C235" s="8"/>
      <c r="D235" s="8"/>
      <c r="E235" s="9"/>
      <c r="F235" s="8"/>
      <c r="G235" s="8"/>
      <c r="H235" s="8"/>
      <c r="I235" s="9"/>
      <c r="J235" s="28"/>
    </row>
    <row r="236" spans="1:10" ht="16.05" customHeight="1" x14ac:dyDescent="0.4">
      <c r="J236" s="10" t="s">
        <v>62</v>
      </c>
    </row>
    <row r="239" spans="1:10" ht="16.05" customHeight="1" x14ac:dyDescent="0.4">
      <c r="A239" s="23" t="s">
        <v>103</v>
      </c>
    </row>
    <row r="240" spans="1:10" ht="16.05" customHeight="1" x14ac:dyDescent="0.4">
      <c r="A240" s="23" t="s">
        <v>104</v>
      </c>
    </row>
    <row r="241" spans="1:10" ht="16.05" customHeight="1" x14ac:dyDescent="0.4">
      <c r="A241" s="4" t="s">
        <v>69</v>
      </c>
    </row>
    <row r="243" spans="1:10" ht="16.05" customHeight="1" x14ac:dyDescent="0.4">
      <c r="A243" s="58"/>
      <c r="B243" s="58"/>
      <c r="C243" s="67" t="s">
        <v>712</v>
      </c>
      <c r="D243" s="58"/>
      <c r="E243" s="58"/>
      <c r="F243" s="58"/>
      <c r="G243" s="67" t="s">
        <v>713</v>
      </c>
      <c r="H243" s="58"/>
      <c r="I243" s="58"/>
      <c r="J243" s="58"/>
    </row>
    <row r="244" spans="1:10" ht="16.05" customHeight="1" x14ac:dyDescent="0.4">
      <c r="D244" s="27" t="s">
        <v>70</v>
      </c>
      <c r="H244" s="27" t="s">
        <v>70</v>
      </c>
    </row>
    <row r="245" spans="1:10" ht="16.05" customHeight="1" x14ac:dyDescent="0.4">
      <c r="B245" s="27" t="s">
        <v>71</v>
      </c>
      <c r="C245" s="27" t="s">
        <v>72</v>
      </c>
      <c r="D245" s="27" t="s">
        <v>73</v>
      </c>
      <c r="F245" s="27" t="s">
        <v>71</v>
      </c>
      <c r="G245" s="27" t="s">
        <v>72</v>
      </c>
      <c r="H245" s="27" t="s">
        <v>73</v>
      </c>
    </row>
    <row r="246" spans="1:10" ht="16.05" customHeight="1" x14ac:dyDescent="0.4">
      <c r="B246" s="27" t="s">
        <v>74</v>
      </c>
      <c r="C246" s="27" t="s">
        <v>75</v>
      </c>
      <c r="D246" s="27" t="s">
        <v>76</v>
      </c>
      <c r="F246" s="27" t="s">
        <v>74</v>
      </c>
      <c r="G246" s="27" t="s">
        <v>75</v>
      </c>
      <c r="H246" s="27" t="s">
        <v>76</v>
      </c>
    </row>
    <row r="248" spans="1:10" ht="16.05" customHeight="1" x14ac:dyDescent="0.4">
      <c r="A248" s="23" t="s">
        <v>274</v>
      </c>
      <c r="B248" s="5">
        <f>SUM(B250:B309)</f>
        <v>11599213186</v>
      </c>
      <c r="C248" s="5">
        <f>SUM(C250:C309)</f>
        <v>10855914601</v>
      </c>
      <c r="D248" s="5">
        <f>B248-C248</f>
        <v>743298585</v>
      </c>
      <c r="E248" s="6"/>
      <c r="F248" s="5">
        <f>SUM(F250:F309)</f>
        <v>12397900562</v>
      </c>
      <c r="G248" s="5">
        <f>SUM(G250:G309)</f>
        <v>9122169450</v>
      </c>
      <c r="H248" s="5">
        <f>F248-G248</f>
        <v>3275731112</v>
      </c>
      <c r="J248" s="23" t="s">
        <v>275</v>
      </c>
    </row>
    <row r="249" spans="1:10" ht="16.05" customHeight="1" x14ac:dyDescent="0.4">
      <c r="B249" s="5"/>
      <c r="C249" s="5"/>
      <c r="D249" s="5"/>
      <c r="E249" s="6"/>
      <c r="F249" s="5"/>
      <c r="G249" s="5"/>
      <c r="H249" s="5"/>
    </row>
    <row r="250" spans="1:10" ht="16.05" customHeight="1" x14ac:dyDescent="0.4">
      <c r="A250" s="23" t="s">
        <v>276</v>
      </c>
      <c r="B250" s="5">
        <v>0</v>
      </c>
      <c r="C250" s="5">
        <v>3160681</v>
      </c>
      <c r="D250" s="5">
        <f t="shared" ref="D250:D275" si="31">B250-C250</f>
        <v>-3160681</v>
      </c>
      <c r="E250" s="6"/>
      <c r="F250" s="5">
        <v>5312</v>
      </c>
      <c r="G250" s="5">
        <v>2197083</v>
      </c>
      <c r="H250" s="5">
        <f t="shared" ref="H250:H270" si="32">F250-G250</f>
        <v>-2191771</v>
      </c>
      <c r="J250" s="23" t="s">
        <v>276</v>
      </c>
    </row>
    <row r="251" spans="1:10" ht="16.05" customHeight="1" x14ac:dyDescent="0.4">
      <c r="A251" s="23" t="s">
        <v>277</v>
      </c>
      <c r="B251" s="5">
        <v>193677385</v>
      </c>
      <c r="C251" s="5">
        <v>398347345</v>
      </c>
      <c r="D251" s="5">
        <f t="shared" si="31"/>
        <v>-204669960</v>
      </c>
      <c r="E251" s="6"/>
      <c r="F251" s="5">
        <v>150300829</v>
      </c>
      <c r="G251" s="5">
        <v>371196067</v>
      </c>
      <c r="H251" s="5">
        <f t="shared" si="32"/>
        <v>-220895238</v>
      </c>
      <c r="J251" s="23" t="s">
        <v>278</v>
      </c>
    </row>
    <row r="252" spans="1:10" ht="16.05" customHeight="1" x14ac:dyDescent="0.4">
      <c r="A252" s="23" t="s">
        <v>650</v>
      </c>
      <c r="B252" s="5">
        <v>30892</v>
      </c>
      <c r="C252" s="5">
        <v>0</v>
      </c>
      <c r="D252" s="5">
        <f t="shared" si="31"/>
        <v>30892</v>
      </c>
      <c r="E252" s="6"/>
      <c r="F252" s="5">
        <v>16231</v>
      </c>
      <c r="G252" s="5">
        <v>69968</v>
      </c>
      <c r="H252" s="5">
        <f t="shared" si="32"/>
        <v>-53737</v>
      </c>
      <c r="J252" s="23" t="s">
        <v>650</v>
      </c>
    </row>
    <row r="253" spans="1:10" ht="16.05" customHeight="1" x14ac:dyDescent="0.4">
      <c r="A253" s="23" t="s">
        <v>279</v>
      </c>
      <c r="B253" s="5">
        <v>50993</v>
      </c>
      <c r="C253" s="5">
        <v>0</v>
      </c>
      <c r="D253" s="5">
        <f t="shared" si="31"/>
        <v>50993</v>
      </c>
      <c r="E253" s="6"/>
      <c r="F253" s="5">
        <v>3157</v>
      </c>
      <c r="G253" s="5">
        <v>4054</v>
      </c>
      <c r="H253" s="5">
        <f t="shared" si="32"/>
        <v>-897</v>
      </c>
      <c r="J253" s="23" t="s">
        <v>279</v>
      </c>
    </row>
    <row r="254" spans="1:10" ht="16.05" customHeight="1" x14ac:dyDescent="0.4">
      <c r="A254" s="23" t="s">
        <v>280</v>
      </c>
      <c r="B254" s="5">
        <v>6585357</v>
      </c>
      <c r="C254" s="5">
        <v>14435557</v>
      </c>
      <c r="D254" s="5">
        <f t="shared" si="31"/>
        <v>-7850200</v>
      </c>
      <c r="E254" s="6"/>
      <c r="F254" s="5">
        <v>253178539</v>
      </c>
      <c r="G254" s="5">
        <v>21305733</v>
      </c>
      <c r="H254" s="5">
        <f t="shared" si="32"/>
        <v>231872806</v>
      </c>
      <c r="J254" s="23" t="s">
        <v>280</v>
      </c>
    </row>
    <row r="255" spans="1:10" ht="16.05" customHeight="1" x14ac:dyDescent="0.4">
      <c r="A255" s="23" t="s">
        <v>281</v>
      </c>
      <c r="B255" s="5">
        <v>1807437893</v>
      </c>
      <c r="C255" s="5">
        <v>526205629</v>
      </c>
      <c r="D255" s="5">
        <f t="shared" si="31"/>
        <v>1281232264</v>
      </c>
      <c r="E255" s="6"/>
      <c r="F255" s="5">
        <v>859170089</v>
      </c>
      <c r="G255" s="5">
        <v>373705400</v>
      </c>
      <c r="H255" s="5">
        <f t="shared" si="32"/>
        <v>485464689</v>
      </c>
      <c r="J255" s="23" t="s">
        <v>282</v>
      </c>
    </row>
    <row r="256" spans="1:10" ht="16.05" customHeight="1" x14ac:dyDescent="0.4">
      <c r="A256" s="23" t="s">
        <v>283</v>
      </c>
      <c r="B256" s="5">
        <v>458757</v>
      </c>
      <c r="C256" s="5">
        <v>12227</v>
      </c>
      <c r="D256" s="5">
        <f t="shared" si="31"/>
        <v>446530</v>
      </c>
      <c r="E256" s="6"/>
      <c r="F256" s="5">
        <v>554670</v>
      </c>
      <c r="G256" s="5">
        <v>3138</v>
      </c>
      <c r="H256" s="5">
        <f t="shared" si="32"/>
        <v>551532</v>
      </c>
      <c r="J256" s="23" t="s">
        <v>284</v>
      </c>
    </row>
    <row r="257" spans="1:10" ht="16.05" customHeight="1" x14ac:dyDescent="0.4">
      <c r="A257" s="23" t="s">
        <v>285</v>
      </c>
      <c r="B257" s="5">
        <v>602727</v>
      </c>
      <c r="C257" s="5">
        <v>12710283</v>
      </c>
      <c r="D257" s="5">
        <f t="shared" si="31"/>
        <v>-12107556</v>
      </c>
      <c r="E257" s="6"/>
      <c r="F257" s="5">
        <v>390266</v>
      </c>
      <c r="G257" s="5">
        <v>12178428</v>
      </c>
      <c r="H257" s="5">
        <f t="shared" si="32"/>
        <v>-11788162</v>
      </c>
      <c r="J257" s="23" t="s">
        <v>285</v>
      </c>
    </row>
    <row r="258" spans="1:10" ht="16.05" customHeight="1" x14ac:dyDescent="0.4">
      <c r="A258" s="23" t="s">
        <v>286</v>
      </c>
      <c r="B258" s="5">
        <v>106530</v>
      </c>
      <c r="C258" s="5">
        <v>0</v>
      </c>
      <c r="D258" s="5">
        <f t="shared" si="31"/>
        <v>106530</v>
      </c>
      <c r="E258" s="6"/>
      <c r="F258" s="5">
        <v>56257</v>
      </c>
      <c r="G258" s="5">
        <v>0</v>
      </c>
      <c r="H258" s="5">
        <f t="shared" si="32"/>
        <v>56257</v>
      </c>
      <c r="J258" s="23" t="s">
        <v>287</v>
      </c>
    </row>
    <row r="259" spans="1:10" ht="16.05" customHeight="1" x14ac:dyDescent="0.4">
      <c r="A259" s="23" t="s">
        <v>671</v>
      </c>
      <c r="B259" s="5">
        <v>103829</v>
      </c>
      <c r="C259" s="5">
        <v>0</v>
      </c>
      <c r="D259" s="5">
        <f t="shared" si="31"/>
        <v>103829</v>
      </c>
      <c r="E259" s="6"/>
      <c r="F259" s="5">
        <v>0</v>
      </c>
      <c r="G259" s="5">
        <v>0</v>
      </c>
      <c r="H259" s="5">
        <f t="shared" si="32"/>
        <v>0</v>
      </c>
      <c r="J259" s="23" t="s">
        <v>672</v>
      </c>
    </row>
    <row r="260" spans="1:10" ht="16.05" customHeight="1" x14ac:dyDescent="0.4">
      <c r="A260" s="23" t="s">
        <v>288</v>
      </c>
      <c r="B260" s="5">
        <v>49950</v>
      </c>
      <c r="C260" s="5">
        <v>46309131</v>
      </c>
      <c r="D260" s="5">
        <f t="shared" si="31"/>
        <v>-46259181</v>
      </c>
      <c r="E260" s="6"/>
      <c r="F260" s="5">
        <v>471565</v>
      </c>
      <c r="G260" s="5">
        <v>7098731</v>
      </c>
      <c r="H260" s="5">
        <f t="shared" si="32"/>
        <v>-6627166</v>
      </c>
      <c r="J260" s="23" t="s">
        <v>289</v>
      </c>
    </row>
    <row r="261" spans="1:10" ht="16.05" customHeight="1" x14ac:dyDescent="0.4">
      <c r="A261" s="23" t="s">
        <v>290</v>
      </c>
      <c r="B261" s="5">
        <v>100969</v>
      </c>
      <c r="C261" s="5">
        <v>65084526</v>
      </c>
      <c r="D261" s="5">
        <f t="shared" si="31"/>
        <v>-64983557</v>
      </c>
      <c r="E261" s="6"/>
      <c r="F261" s="5">
        <v>45884</v>
      </c>
      <c r="G261" s="5">
        <v>31192003</v>
      </c>
      <c r="H261" s="5">
        <f t="shared" si="32"/>
        <v>-31146119</v>
      </c>
      <c r="J261" s="23" t="s">
        <v>291</v>
      </c>
    </row>
    <row r="262" spans="1:10" ht="16.05" customHeight="1" x14ac:dyDescent="0.4">
      <c r="A262" s="23" t="s">
        <v>292</v>
      </c>
      <c r="B262" s="5">
        <v>47064</v>
      </c>
      <c r="C262" s="5">
        <v>6937225</v>
      </c>
      <c r="D262" s="5">
        <f t="shared" si="31"/>
        <v>-6890161</v>
      </c>
      <c r="E262" s="6"/>
      <c r="F262" s="5">
        <v>119012</v>
      </c>
      <c r="G262" s="5">
        <v>7633754</v>
      </c>
      <c r="H262" s="5">
        <f t="shared" si="32"/>
        <v>-7514742</v>
      </c>
      <c r="J262" s="23" t="s">
        <v>293</v>
      </c>
    </row>
    <row r="263" spans="1:10" ht="16.05" customHeight="1" x14ac:dyDescent="0.4">
      <c r="A263" s="23" t="s">
        <v>294</v>
      </c>
      <c r="B263" s="5">
        <v>3345191410</v>
      </c>
      <c r="C263" s="5">
        <v>271163565</v>
      </c>
      <c r="D263" s="5">
        <f t="shared" si="31"/>
        <v>3074027845</v>
      </c>
      <c r="E263" s="6"/>
      <c r="F263" s="5">
        <v>4537830247</v>
      </c>
      <c r="G263" s="5">
        <v>291354677</v>
      </c>
      <c r="H263" s="5">
        <f t="shared" si="32"/>
        <v>4246475570</v>
      </c>
      <c r="J263" s="23" t="s">
        <v>295</v>
      </c>
    </row>
    <row r="264" spans="1:10" ht="16.05" customHeight="1" x14ac:dyDescent="0.4">
      <c r="A264" s="23" t="s">
        <v>296</v>
      </c>
      <c r="B264" s="5">
        <v>11749</v>
      </c>
      <c r="C264" s="5">
        <v>1915642</v>
      </c>
      <c r="D264" s="5">
        <f t="shared" si="31"/>
        <v>-1903893</v>
      </c>
      <c r="E264" s="6"/>
      <c r="F264" s="5">
        <v>18630</v>
      </c>
      <c r="G264" s="5">
        <v>649170</v>
      </c>
      <c r="H264" s="5">
        <f t="shared" si="32"/>
        <v>-630540</v>
      </c>
      <c r="J264" s="23" t="s">
        <v>296</v>
      </c>
    </row>
    <row r="265" spans="1:10" ht="16.05" customHeight="1" x14ac:dyDescent="0.4">
      <c r="A265" s="23" t="s">
        <v>297</v>
      </c>
      <c r="B265" s="5">
        <v>48225</v>
      </c>
      <c r="C265" s="5">
        <v>644654949</v>
      </c>
      <c r="D265" s="5">
        <f t="shared" si="31"/>
        <v>-644606724</v>
      </c>
      <c r="E265" s="6"/>
      <c r="F265" s="5">
        <v>106338</v>
      </c>
      <c r="G265" s="5">
        <v>450398023</v>
      </c>
      <c r="H265" s="5">
        <f t="shared" si="32"/>
        <v>-450291685</v>
      </c>
      <c r="J265" s="23" t="s">
        <v>298</v>
      </c>
    </row>
    <row r="266" spans="1:10" ht="16.05" customHeight="1" x14ac:dyDescent="0.4">
      <c r="A266" s="23" t="s">
        <v>299</v>
      </c>
      <c r="B266" s="5">
        <v>294204348</v>
      </c>
      <c r="C266" s="5">
        <v>242879257</v>
      </c>
      <c r="D266" s="5">
        <f t="shared" si="31"/>
        <v>51325091</v>
      </c>
      <c r="E266" s="6"/>
      <c r="F266" s="5">
        <v>387651013</v>
      </c>
      <c r="G266" s="5">
        <v>165255378</v>
      </c>
      <c r="H266" s="5">
        <f t="shared" si="32"/>
        <v>222395635</v>
      </c>
      <c r="J266" s="23" t="s">
        <v>300</v>
      </c>
    </row>
    <row r="267" spans="1:10" ht="16.05" customHeight="1" x14ac:dyDescent="0.4">
      <c r="A267" s="23" t="s">
        <v>301</v>
      </c>
      <c r="B267" s="5">
        <v>4505672</v>
      </c>
      <c r="C267" s="5">
        <v>16189899</v>
      </c>
      <c r="D267" s="5">
        <f t="shared" si="31"/>
        <v>-11684227</v>
      </c>
      <c r="E267" s="6"/>
      <c r="F267" s="5">
        <v>5428126</v>
      </c>
      <c r="G267" s="5">
        <v>8091285</v>
      </c>
      <c r="H267" s="5">
        <f t="shared" si="32"/>
        <v>-2663159</v>
      </c>
      <c r="J267" s="23" t="s">
        <v>302</v>
      </c>
    </row>
    <row r="268" spans="1:10" ht="16.05" customHeight="1" x14ac:dyDescent="0.4">
      <c r="A268" s="23" t="s">
        <v>303</v>
      </c>
      <c r="B268" s="5">
        <v>58335563</v>
      </c>
      <c r="C268" s="5">
        <v>51968427</v>
      </c>
      <c r="D268" s="5">
        <f t="shared" si="31"/>
        <v>6367136</v>
      </c>
      <c r="E268" s="6"/>
      <c r="F268" s="5">
        <v>29508639</v>
      </c>
      <c r="G268" s="5">
        <v>11056684</v>
      </c>
      <c r="H268" s="5">
        <f t="shared" si="32"/>
        <v>18451955</v>
      </c>
      <c r="J268" s="23" t="s">
        <v>304</v>
      </c>
    </row>
    <row r="269" spans="1:10" ht="16.05" customHeight="1" x14ac:dyDescent="0.4">
      <c r="A269" s="23" t="s">
        <v>305</v>
      </c>
      <c r="B269" s="5">
        <v>313483800</v>
      </c>
      <c r="C269" s="5">
        <v>4987200060</v>
      </c>
      <c r="D269" s="5">
        <f t="shared" si="31"/>
        <v>-4673716260</v>
      </c>
      <c r="E269" s="6"/>
      <c r="F269" s="5">
        <v>342378618</v>
      </c>
      <c r="G269" s="5">
        <v>3267674338</v>
      </c>
      <c r="H269" s="5">
        <f t="shared" si="32"/>
        <v>-2925295720</v>
      </c>
      <c r="J269" s="23" t="s">
        <v>306</v>
      </c>
    </row>
    <row r="270" spans="1:10" ht="16.05" customHeight="1" x14ac:dyDescent="0.4">
      <c r="A270" s="23" t="s">
        <v>307</v>
      </c>
      <c r="B270" s="5">
        <v>0</v>
      </c>
      <c r="C270" s="5">
        <v>1401373</v>
      </c>
      <c r="D270" s="5">
        <f t="shared" si="31"/>
        <v>-1401373</v>
      </c>
      <c r="E270" s="6"/>
      <c r="F270" s="5">
        <v>4512</v>
      </c>
      <c r="G270" s="5">
        <v>1312362</v>
      </c>
      <c r="H270" s="5">
        <f t="shared" si="32"/>
        <v>-1307850</v>
      </c>
      <c r="J270" s="23" t="s">
        <v>308</v>
      </c>
    </row>
    <row r="271" spans="1:10" ht="16.05" customHeight="1" x14ac:dyDescent="0.4">
      <c r="A271" s="23" t="s">
        <v>309</v>
      </c>
      <c r="B271" s="5">
        <v>957198346</v>
      </c>
      <c r="C271" s="5">
        <v>891230220</v>
      </c>
      <c r="D271" s="5">
        <f t="shared" si="31"/>
        <v>65968126</v>
      </c>
      <c r="E271" s="6"/>
      <c r="F271" s="5">
        <v>2094849846</v>
      </c>
      <c r="G271" s="5">
        <v>1179010241</v>
      </c>
      <c r="H271" s="5">
        <f>F271-G271</f>
        <v>915839605</v>
      </c>
      <c r="J271" s="23" t="s">
        <v>310</v>
      </c>
    </row>
    <row r="272" spans="1:10" ht="16.05" customHeight="1" x14ac:dyDescent="0.4">
      <c r="A272" s="23" t="s">
        <v>651</v>
      </c>
      <c r="B272" s="5">
        <v>0</v>
      </c>
      <c r="C272" s="5">
        <v>8060</v>
      </c>
      <c r="D272" s="5">
        <f t="shared" si="31"/>
        <v>-8060</v>
      </c>
      <c r="E272" s="6"/>
      <c r="F272" s="5">
        <v>0</v>
      </c>
      <c r="G272" s="5">
        <v>0</v>
      </c>
      <c r="H272" s="5">
        <f t="shared" ref="H272:H275" si="33">F272-G272</f>
        <v>0</v>
      </c>
      <c r="J272" s="23" t="s">
        <v>651</v>
      </c>
    </row>
    <row r="273" spans="1:10" ht="16.05" customHeight="1" x14ac:dyDescent="0.4">
      <c r="A273" s="23" t="s">
        <v>311</v>
      </c>
      <c r="B273" s="5">
        <v>42618</v>
      </c>
      <c r="C273" s="5">
        <v>1647045</v>
      </c>
      <c r="D273" s="5">
        <f t="shared" si="31"/>
        <v>-1604427</v>
      </c>
      <c r="E273" s="6"/>
      <c r="F273" s="5">
        <v>136471</v>
      </c>
      <c r="G273" s="5">
        <v>871589</v>
      </c>
      <c r="H273" s="5">
        <f t="shared" si="33"/>
        <v>-735118</v>
      </c>
      <c r="J273" s="23" t="s">
        <v>312</v>
      </c>
    </row>
    <row r="274" spans="1:10" ht="16.05" customHeight="1" x14ac:dyDescent="0.4">
      <c r="A274" s="23" t="s">
        <v>313</v>
      </c>
      <c r="B274" s="5">
        <v>137880</v>
      </c>
      <c r="C274" s="5">
        <v>363801046</v>
      </c>
      <c r="D274" s="5">
        <f t="shared" si="31"/>
        <v>-363663166</v>
      </c>
      <c r="E274" s="6"/>
      <c r="F274" s="5">
        <v>133292</v>
      </c>
      <c r="G274" s="5">
        <v>225202326</v>
      </c>
      <c r="H274" s="5">
        <f t="shared" si="33"/>
        <v>-225069034</v>
      </c>
      <c r="J274" s="23" t="s">
        <v>314</v>
      </c>
    </row>
    <row r="275" spans="1:10" ht="16.05" customHeight="1" x14ac:dyDescent="0.4">
      <c r="A275" s="23" t="s">
        <v>315</v>
      </c>
      <c r="B275" s="5">
        <v>0</v>
      </c>
      <c r="C275" s="5">
        <v>357633</v>
      </c>
      <c r="D275" s="5">
        <f t="shared" si="31"/>
        <v>-357633</v>
      </c>
      <c r="E275" s="6"/>
      <c r="F275" s="5">
        <v>104560</v>
      </c>
      <c r="G275" s="5">
        <v>3457818</v>
      </c>
      <c r="H275" s="5">
        <f t="shared" si="33"/>
        <v>-3353258</v>
      </c>
      <c r="J275" s="23" t="s">
        <v>316</v>
      </c>
    </row>
    <row r="276" spans="1:10" ht="16.05" customHeight="1" x14ac:dyDescent="0.4">
      <c r="A276" s="28"/>
      <c r="B276" s="11"/>
      <c r="C276" s="11"/>
      <c r="D276" s="11"/>
      <c r="E276" s="12"/>
      <c r="F276" s="11"/>
      <c r="G276" s="11"/>
      <c r="H276" s="11"/>
      <c r="I276" s="9"/>
      <c r="J276" s="28"/>
    </row>
    <row r="277" spans="1:10" ht="16.05" customHeight="1" x14ac:dyDescent="0.4">
      <c r="J277" s="10" t="s">
        <v>62</v>
      </c>
    </row>
    <row r="280" spans="1:10" ht="16.05" customHeight="1" x14ac:dyDescent="0.4">
      <c r="A280" s="23" t="s">
        <v>103</v>
      </c>
    </row>
    <row r="281" spans="1:10" ht="16.05" customHeight="1" x14ac:dyDescent="0.4">
      <c r="A281" s="23" t="s">
        <v>104</v>
      </c>
    </row>
    <row r="282" spans="1:10" ht="16.05" customHeight="1" x14ac:dyDescent="0.4">
      <c r="A282" s="4" t="s">
        <v>69</v>
      </c>
    </row>
    <row r="284" spans="1:10" ht="16.05" customHeight="1" x14ac:dyDescent="0.4">
      <c r="A284" s="58"/>
      <c r="B284" s="58"/>
      <c r="C284" s="67" t="s">
        <v>712</v>
      </c>
      <c r="D284" s="58"/>
      <c r="E284" s="58"/>
      <c r="F284" s="58"/>
      <c r="G284" s="67" t="s">
        <v>713</v>
      </c>
      <c r="H284" s="58"/>
      <c r="I284" s="58"/>
      <c r="J284" s="58"/>
    </row>
    <row r="285" spans="1:10" ht="16.05" customHeight="1" x14ac:dyDescent="0.4">
      <c r="D285" s="27" t="s">
        <v>70</v>
      </c>
      <c r="H285" s="27" t="s">
        <v>70</v>
      </c>
    </row>
    <row r="286" spans="1:10" ht="16.05" customHeight="1" x14ac:dyDescent="0.4">
      <c r="B286" s="27" t="s">
        <v>71</v>
      </c>
      <c r="C286" s="27" t="s">
        <v>72</v>
      </c>
      <c r="D286" s="27" t="s">
        <v>73</v>
      </c>
      <c r="F286" s="27" t="s">
        <v>71</v>
      </c>
      <c r="G286" s="27" t="s">
        <v>72</v>
      </c>
      <c r="H286" s="27" t="s">
        <v>73</v>
      </c>
    </row>
    <row r="287" spans="1:10" ht="16.05" customHeight="1" x14ac:dyDescent="0.4">
      <c r="B287" s="27" t="s">
        <v>74</v>
      </c>
      <c r="C287" s="27" t="s">
        <v>75</v>
      </c>
      <c r="D287" s="27" t="s">
        <v>76</v>
      </c>
      <c r="F287" s="27" t="s">
        <v>74</v>
      </c>
      <c r="G287" s="27" t="s">
        <v>75</v>
      </c>
      <c r="H287" s="27" t="s">
        <v>76</v>
      </c>
    </row>
    <row r="288" spans="1:10" ht="16.05" customHeight="1" x14ac:dyDescent="0.4">
      <c r="B288" s="27"/>
      <c r="C288" s="27"/>
      <c r="D288" s="27"/>
      <c r="F288" s="27"/>
      <c r="G288" s="27"/>
      <c r="H288" s="27"/>
    </row>
    <row r="289" spans="1:10" ht="16.05" customHeight="1" x14ac:dyDescent="0.4">
      <c r="A289" s="23" t="s">
        <v>317</v>
      </c>
      <c r="B289" s="5">
        <v>0</v>
      </c>
      <c r="C289" s="5">
        <v>355472</v>
      </c>
      <c r="D289" s="5">
        <f t="shared" ref="D289:D299" si="34">B289-C289</f>
        <v>-355472</v>
      </c>
      <c r="E289" s="6"/>
      <c r="F289" s="5">
        <v>0</v>
      </c>
      <c r="G289" s="5">
        <v>20671</v>
      </c>
      <c r="H289" s="5">
        <f t="shared" ref="H289:H291" si="35">F289-G289</f>
        <v>-20671</v>
      </c>
      <c r="J289" s="23" t="s">
        <v>318</v>
      </c>
    </row>
    <row r="290" spans="1:10" ht="16.05" customHeight="1" x14ac:dyDescent="0.4">
      <c r="A290" s="23" t="s">
        <v>319</v>
      </c>
      <c r="B290" s="5">
        <v>415170</v>
      </c>
      <c r="C290" s="5">
        <v>115856</v>
      </c>
      <c r="D290" s="5">
        <f t="shared" si="34"/>
        <v>299314</v>
      </c>
      <c r="E290" s="6"/>
      <c r="F290" s="5">
        <v>342227</v>
      </c>
      <c r="G290" s="5">
        <v>66017</v>
      </c>
      <c r="H290" s="5">
        <f t="shared" si="35"/>
        <v>276210</v>
      </c>
      <c r="J290" s="23" t="s">
        <v>319</v>
      </c>
    </row>
    <row r="291" spans="1:10" ht="16.05" customHeight="1" x14ac:dyDescent="0.4">
      <c r="A291" s="23" t="s">
        <v>320</v>
      </c>
      <c r="B291" s="5">
        <v>0</v>
      </c>
      <c r="C291" s="5">
        <v>0</v>
      </c>
      <c r="D291" s="5">
        <f t="shared" si="34"/>
        <v>0</v>
      </c>
      <c r="E291" s="6"/>
      <c r="F291" s="5">
        <v>45809</v>
      </c>
      <c r="G291" s="5">
        <v>0</v>
      </c>
      <c r="H291" s="5">
        <f t="shared" si="35"/>
        <v>45809</v>
      </c>
      <c r="J291" s="23" t="s">
        <v>320</v>
      </c>
    </row>
    <row r="292" spans="1:10" ht="16.05" customHeight="1" x14ac:dyDescent="0.4">
      <c r="A292" s="23" t="s">
        <v>321</v>
      </c>
      <c r="B292" s="5">
        <v>0</v>
      </c>
      <c r="C292" s="5">
        <v>70956</v>
      </c>
      <c r="D292" s="5">
        <f t="shared" si="34"/>
        <v>-70956</v>
      </c>
      <c r="E292" s="6"/>
      <c r="F292" s="5">
        <v>7625</v>
      </c>
      <c r="G292" s="5">
        <v>0</v>
      </c>
      <c r="H292" s="5">
        <f>F292-G292</f>
        <v>7625</v>
      </c>
      <c r="J292" s="23" t="s">
        <v>322</v>
      </c>
    </row>
    <row r="293" spans="1:10" ht="16.05" customHeight="1" x14ac:dyDescent="0.4">
      <c r="A293" s="23" t="s">
        <v>323</v>
      </c>
      <c r="B293" s="5">
        <v>0</v>
      </c>
      <c r="C293" s="5">
        <v>22500</v>
      </c>
      <c r="D293" s="5">
        <f t="shared" si="34"/>
        <v>-22500</v>
      </c>
      <c r="E293" s="6"/>
      <c r="F293" s="5">
        <v>0</v>
      </c>
      <c r="G293" s="5">
        <v>0</v>
      </c>
      <c r="H293" s="5">
        <f>F293-G293</f>
        <v>0</v>
      </c>
      <c r="J293" s="23" t="s">
        <v>323</v>
      </c>
    </row>
    <row r="294" spans="1:10" ht="16.05" customHeight="1" x14ac:dyDescent="0.4">
      <c r="A294" s="23" t="s">
        <v>324</v>
      </c>
      <c r="B294" s="5">
        <v>30880</v>
      </c>
      <c r="C294" s="5">
        <v>10820636</v>
      </c>
      <c r="D294" s="5">
        <f t="shared" si="34"/>
        <v>-10789756</v>
      </c>
      <c r="E294" s="6"/>
      <c r="F294" s="5">
        <v>27054</v>
      </c>
      <c r="G294" s="5">
        <v>60806388</v>
      </c>
      <c r="H294" s="5">
        <f t="shared" ref="H294:H299" si="36">F294-G294</f>
        <v>-60779334</v>
      </c>
      <c r="J294" s="23" t="s">
        <v>325</v>
      </c>
    </row>
    <row r="295" spans="1:10" ht="16.05" customHeight="1" x14ac:dyDescent="0.4">
      <c r="A295" s="23" t="s">
        <v>326</v>
      </c>
      <c r="B295" s="5">
        <v>4122636731</v>
      </c>
      <c r="C295" s="5">
        <v>872723114</v>
      </c>
      <c r="D295" s="5">
        <f t="shared" si="34"/>
        <v>3249913617</v>
      </c>
      <c r="E295" s="6"/>
      <c r="F295" s="5">
        <v>3306864004</v>
      </c>
      <c r="G295" s="5">
        <v>688787880</v>
      </c>
      <c r="H295" s="5">
        <f t="shared" si="36"/>
        <v>2618076124</v>
      </c>
      <c r="J295" s="23" t="s">
        <v>327</v>
      </c>
    </row>
    <row r="296" spans="1:10" ht="16.05" customHeight="1" x14ac:dyDescent="0.4">
      <c r="A296" s="23" t="s">
        <v>328</v>
      </c>
      <c r="B296" s="5">
        <v>3894627</v>
      </c>
      <c r="C296" s="5">
        <v>25461810</v>
      </c>
      <c r="D296" s="5">
        <f t="shared" si="34"/>
        <v>-21567183</v>
      </c>
      <c r="E296" s="6"/>
      <c r="F296" s="5">
        <v>2462457</v>
      </c>
      <c r="G296" s="5">
        <v>43317588</v>
      </c>
      <c r="H296" s="5">
        <f t="shared" si="36"/>
        <v>-40855131</v>
      </c>
      <c r="J296" s="23" t="s">
        <v>329</v>
      </c>
    </row>
    <row r="297" spans="1:10" ht="16.05" customHeight="1" x14ac:dyDescent="0.4">
      <c r="A297" s="23" t="s">
        <v>330</v>
      </c>
      <c r="B297" s="5">
        <v>161234</v>
      </c>
      <c r="C297" s="5">
        <v>855660942</v>
      </c>
      <c r="D297" s="5">
        <f t="shared" si="34"/>
        <v>-855499708</v>
      </c>
      <c r="E297" s="6"/>
      <c r="F297" s="5">
        <v>292533</v>
      </c>
      <c r="G297" s="5">
        <v>1179815000</v>
      </c>
      <c r="H297" s="5">
        <f t="shared" si="36"/>
        <v>-1179522467</v>
      </c>
      <c r="J297" s="23" t="s">
        <v>330</v>
      </c>
    </row>
    <row r="298" spans="1:10" ht="16.05" customHeight="1" x14ac:dyDescent="0.4">
      <c r="A298" s="23" t="s">
        <v>331</v>
      </c>
      <c r="B298" s="5">
        <v>362048836</v>
      </c>
      <c r="C298" s="5">
        <v>205932843</v>
      </c>
      <c r="D298" s="5">
        <f t="shared" si="34"/>
        <v>156115993</v>
      </c>
      <c r="E298" s="6"/>
      <c r="F298" s="5">
        <v>317829929</v>
      </c>
      <c r="G298" s="5">
        <v>282710160</v>
      </c>
      <c r="H298" s="5">
        <f t="shared" si="36"/>
        <v>35119769</v>
      </c>
      <c r="J298" s="23" t="s">
        <v>332</v>
      </c>
    </row>
    <row r="299" spans="1:10" ht="16.05" customHeight="1" x14ac:dyDescent="0.4">
      <c r="A299" s="23" t="s">
        <v>673</v>
      </c>
      <c r="B299" s="5">
        <v>26016046</v>
      </c>
      <c r="C299" s="5">
        <v>8425579</v>
      </c>
      <c r="D299" s="5">
        <f t="shared" si="34"/>
        <v>17590467</v>
      </c>
      <c r="E299" s="6"/>
      <c r="F299" s="5">
        <v>54816235</v>
      </c>
      <c r="G299" s="5">
        <v>10512262</v>
      </c>
      <c r="H299" s="5">
        <f t="shared" si="36"/>
        <v>44303973</v>
      </c>
      <c r="J299" s="23" t="s">
        <v>674</v>
      </c>
    </row>
    <row r="300" spans="1:10" ht="16.05" customHeight="1" x14ac:dyDescent="0.4">
      <c r="A300" s="23" t="s">
        <v>333</v>
      </c>
      <c r="B300" s="5"/>
      <c r="C300" s="5"/>
      <c r="D300" s="5"/>
      <c r="E300" s="6"/>
      <c r="F300" s="5"/>
      <c r="G300" s="5"/>
      <c r="H300" s="5"/>
      <c r="J300" s="23" t="s">
        <v>334</v>
      </c>
    </row>
    <row r="301" spans="1:10" ht="16.05" customHeight="1" x14ac:dyDescent="0.4">
      <c r="A301" s="23" t="s">
        <v>335</v>
      </c>
      <c r="B301" s="5">
        <v>7752</v>
      </c>
      <c r="C301" s="5">
        <v>11942809</v>
      </c>
      <c r="D301" s="5">
        <f t="shared" ref="D301:D309" si="37">B301-C301</f>
        <v>-11935057</v>
      </c>
      <c r="E301" s="6"/>
      <c r="F301" s="5">
        <v>3938</v>
      </c>
      <c r="G301" s="5">
        <v>10755194</v>
      </c>
      <c r="H301" s="5">
        <f t="shared" ref="H301:H309" si="38">F301-G301</f>
        <v>-10751256</v>
      </c>
      <c r="J301" s="23" t="s">
        <v>336</v>
      </c>
    </row>
    <row r="302" spans="1:10" ht="16.05" customHeight="1" x14ac:dyDescent="0.4">
      <c r="A302" s="23" t="s">
        <v>337</v>
      </c>
      <c r="B302" s="5">
        <v>97134</v>
      </c>
      <c r="C302" s="5">
        <v>3376508</v>
      </c>
      <c r="D302" s="5">
        <f t="shared" si="37"/>
        <v>-3279374</v>
      </c>
      <c r="E302" s="6"/>
      <c r="F302" s="5">
        <v>92582</v>
      </c>
      <c r="G302" s="5">
        <v>5072022</v>
      </c>
      <c r="H302" s="5">
        <f t="shared" si="38"/>
        <v>-4979440</v>
      </c>
      <c r="J302" s="23" t="s">
        <v>338</v>
      </c>
    </row>
    <row r="303" spans="1:10" ht="16.05" customHeight="1" x14ac:dyDescent="0.4">
      <c r="A303" s="23" t="s">
        <v>339</v>
      </c>
      <c r="B303" s="5">
        <v>360632</v>
      </c>
      <c r="C303" s="5">
        <v>219032</v>
      </c>
      <c r="D303" s="5">
        <f t="shared" si="37"/>
        <v>141600</v>
      </c>
      <c r="E303" s="6"/>
      <c r="F303" s="5">
        <v>35067</v>
      </c>
      <c r="G303" s="5">
        <v>10226</v>
      </c>
      <c r="H303" s="5">
        <f t="shared" si="38"/>
        <v>24841</v>
      </c>
      <c r="J303" s="23" t="s">
        <v>340</v>
      </c>
    </row>
    <row r="304" spans="1:10" ht="16.05" customHeight="1" x14ac:dyDescent="0.4">
      <c r="A304" s="23" t="s">
        <v>675</v>
      </c>
      <c r="B304" s="5">
        <v>4966</v>
      </c>
      <c r="C304" s="5">
        <v>0</v>
      </c>
      <c r="D304" s="5">
        <f t="shared" si="37"/>
        <v>4966</v>
      </c>
      <c r="E304" s="6"/>
      <c r="F304" s="5">
        <v>0</v>
      </c>
      <c r="G304" s="5">
        <v>0</v>
      </c>
      <c r="H304" s="5">
        <f>F304-G304</f>
        <v>0</v>
      </c>
      <c r="J304" s="23" t="s">
        <v>675</v>
      </c>
    </row>
    <row r="305" spans="1:11" ht="16.05" customHeight="1" x14ac:dyDescent="0.4">
      <c r="A305" s="23" t="s">
        <v>341</v>
      </c>
      <c r="B305" s="5">
        <v>22170</v>
      </c>
      <c r="C305" s="5">
        <v>2324623</v>
      </c>
      <c r="D305" s="5">
        <f t="shared" si="37"/>
        <v>-2302453</v>
      </c>
      <c r="E305" s="6"/>
      <c r="F305" s="5">
        <v>0</v>
      </c>
      <c r="G305" s="5">
        <v>2818776</v>
      </c>
      <c r="H305" s="5">
        <f>F305-G305</f>
        <v>-2818776</v>
      </c>
      <c r="J305" s="23" t="s">
        <v>341</v>
      </c>
    </row>
    <row r="306" spans="1:11" ht="16.05" customHeight="1" x14ac:dyDescent="0.4">
      <c r="A306" s="23" t="s">
        <v>342</v>
      </c>
      <c r="B306" s="5">
        <v>674637</v>
      </c>
      <c r="C306" s="5">
        <v>97292699</v>
      </c>
      <c r="D306" s="5">
        <f t="shared" si="37"/>
        <v>-96618062</v>
      </c>
      <c r="E306" s="6"/>
      <c r="F306" s="5">
        <v>750690</v>
      </c>
      <c r="G306" s="5">
        <v>102781453</v>
      </c>
      <c r="H306" s="5">
        <f t="shared" si="38"/>
        <v>-102030763</v>
      </c>
      <c r="J306" s="23" t="s">
        <v>343</v>
      </c>
    </row>
    <row r="307" spans="1:11" ht="16.05" customHeight="1" x14ac:dyDescent="0.4">
      <c r="A307" s="23" t="s">
        <v>344</v>
      </c>
      <c r="B307" s="5">
        <v>8605671</v>
      </c>
      <c r="C307" s="5">
        <v>138596403</v>
      </c>
      <c r="D307" s="5">
        <f t="shared" si="37"/>
        <v>-129990732</v>
      </c>
      <c r="E307" s="6"/>
      <c r="F307" s="5">
        <v>10824023</v>
      </c>
      <c r="G307" s="5">
        <v>160935987</v>
      </c>
      <c r="H307" s="5">
        <f t="shared" si="38"/>
        <v>-150111964</v>
      </c>
      <c r="J307" s="23" t="s">
        <v>345</v>
      </c>
    </row>
    <row r="308" spans="1:11" ht="16.05" customHeight="1" x14ac:dyDescent="0.4">
      <c r="A308" s="23" t="s">
        <v>346</v>
      </c>
      <c r="B308" s="5">
        <v>91814141</v>
      </c>
      <c r="C308" s="5">
        <v>70664801</v>
      </c>
      <c r="D308" s="5">
        <f t="shared" si="37"/>
        <v>21149340</v>
      </c>
      <c r="E308" s="6"/>
      <c r="F308" s="5">
        <v>41038054</v>
      </c>
      <c r="G308" s="5">
        <v>138748243</v>
      </c>
      <c r="H308" s="5">
        <f t="shared" si="38"/>
        <v>-97710189</v>
      </c>
      <c r="J308" s="23" t="s">
        <v>676</v>
      </c>
    </row>
    <row r="309" spans="1:11" ht="16.05" customHeight="1" x14ac:dyDescent="0.4">
      <c r="A309" s="23" t="s">
        <v>347</v>
      </c>
      <c r="B309" s="5">
        <v>10602</v>
      </c>
      <c r="C309" s="5">
        <v>4288238</v>
      </c>
      <c r="D309" s="5">
        <f t="shared" si="37"/>
        <v>-4277636</v>
      </c>
      <c r="E309" s="6"/>
      <c r="F309" s="5">
        <v>6232</v>
      </c>
      <c r="G309" s="5">
        <v>4093333</v>
      </c>
      <c r="H309" s="5">
        <f t="shared" si="38"/>
        <v>-4087101</v>
      </c>
      <c r="J309" s="23" t="s">
        <v>348</v>
      </c>
    </row>
    <row r="310" spans="1:11" ht="16.05" customHeight="1" x14ac:dyDescent="0.4">
      <c r="A310" s="9"/>
      <c r="B310" s="9"/>
      <c r="C310" s="9"/>
      <c r="D310" s="9"/>
      <c r="E310" s="9"/>
      <c r="F310" s="9"/>
      <c r="G310" s="9"/>
      <c r="H310" s="9"/>
      <c r="I310" s="9"/>
      <c r="J310" s="9"/>
    </row>
    <row r="312" spans="1:11" ht="15" x14ac:dyDescent="0.4">
      <c r="A312" s="23" t="s">
        <v>746</v>
      </c>
      <c r="B312" s="62"/>
      <c r="C312" s="62"/>
      <c r="D312" s="62"/>
      <c r="E312" s="62"/>
      <c r="F312" s="62"/>
      <c r="G312" s="44" t="s">
        <v>745</v>
      </c>
      <c r="H312" s="62"/>
      <c r="I312" s="62"/>
      <c r="J312" s="62"/>
      <c r="K312" s="62"/>
    </row>
    <row r="313" spans="1:11" ht="15" x14ac:dyDescent="0.4">
      <c r="A313" s="23" t="s">
        <v>747</v>
      </c>
      <c r="B313" s="62"/>
      <c r="C313" s="62"/>
      <c r="D313" s="62"/>
      <c r="E313" s="62"/>
      <c r="F313" s="62"/>
      <c r="G313" s="44" t="s">
        <v>744</v>
      </c>
      <c r="H313" s="62"/>
      <c r="I313" s="62"/>
      <c r="J313" s="62"/>
      <c r="K313" s="62"/>
    </row>
    <row r="314" spans="1:11" ht="15" x14ac:dyDescent="0.4">
      <c r="A314" s="23"/>
      <c r="B314" s="62"/>
      <c r="C314" s="62"/>
      <c r="D314" s="62"/>
      <c r="E314" s="62"/>
      <c r="F314" s="62"/>
      <c r="G314" s="44"/>
      <c r="H314" s="62"/>
      <c r="I314" s="62"/>
      <c r="J314" s="62"/>
      <c r="K314" s="62"/>
    </row>
    <row r="315" spans="1:11" ht="15" x14ac:dyDescent="0.4">
      <c r="A315" s="23" t="s">
        <v>29</v>
      </c>
      <c r="B315" s="62"/>
      <c r="C315" s="62"/>
      <c r="D315" s="62"/>
      <c r="E315" s="62"/>
      <c r="F315" s="62"/>
      <c r="G315" s="44" t="s">
        <v>30</v>
      </c>
      <c r="H315" s="62"/>
      <c r="I315" s="62"/>
      <c r="J315" s="62"/>
      <c r="K315" s="62"/>
    </row>
    <row r="316" spans="1:11" ht="15" x14ac:dyDescent="0.4">
      <c r="A316" s="23"/>
      <c r="B316" s="62"/>
      <c r="C316" s="62"/>
      <c r="D316" s="62"/>
      <c r="E316" s="62"/>
      <c r="F316" s="62"/>
      <c r="G316" s="44"/>
      <c r="H316" s="62"/>
      <c r="I316" s="62"/>
      <c r="J316" s="62"/>
      <c r="K316" s="62"/>
    </row>
    <row r="317" spans="1:11" ht="16.05" customHeight="1" x14ac:dyDescent="0.4">
      <c r="A317" s="23" t="s">
        <v>349</v>
      </c>
      <c r="B317" s="23"/>
      <c r="F317" s="23" t="s">
        <v>350</v>
      </c>
    </row>
    <row r="318" spans="1:11" ht="16.05" customHeight="1" x14ac:dyDescent="0.4">
      <c r="A318" s="23" t="s">
        <v>351</v>
      </c>
      <c r="B318" s="23"/>
      <c r="F318" s="23" t="s">
        <v>725</v>
      </c>
    </row>
    <row r="319" spans="1:11" ht="16.05" customHeight="1" x14ac:dyDescent="0.4">
      <c r="A319" s="23" t="s">
        <v>352</v>
      </c>
      <c r="B319" s="23"/>
      <c r="F319" s="23" t="s">
        <v>353</v>
      </c>
    </row>
  </sheetData>
  <hyperlinks>
    <hyperlink ref="H2" location="'ÍNDICE-INDEX'!A1" display="ÍNDICE-INDEX" xr:uid="{76B53B9F-C888-42A3-88E2-371C9A4CAB52}"/>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E9A83-2B31-4557-8392-854B5554BA7F}">
  <sheetPr>
    <tabColor theme="0" tint="-0.499984740745262"/>
  </sheetPr>
  <dimension ref="A1:AI45"/>
  <sheetViews>
    <sheetView showGridLines="0" zoomScale="70" zoomScaleNormal="70" workbookViewId="0"/>
  </sheetViews>
  <sheetFormatPr defaultColWidth="9.83203125" defaultRowHeight="15" x14ac:dyDescent="0.4"/>
  <cols>
    <col min="1" max="1" width="30.6640625" style="4" customWidth="1"/>
    <col min="2" max="11" width="9.83203125" style="4"/>
    <col min="12" max="12" width="2.83203125" style="4" customWidth="1"/>
    <col min="13" max="13" width="30.6640625" style="4" customWidth="1"/>
    <col min="14" max="16384" width="9.83203125" style="4"/>
  </cols>
  <sheetData>
    <row r="1" spans="1:35" s="34" customFormat="1" x14ac:dyDescent="0.4">
      <c r="A1" s="4"/>
      <c r="B1" s="4"/>
      <c r="C1" s="4"/>
      <c r="D1" s="4"/>
      <c r="E1" s="4"/>
      <c r="F1" s="4"/>
      <c r="G1" s="4"/>
      <c r="H1" s="4"/>
      <c r="I1" s="4"/>
      <c r="J1" s="4"/>
      <c r="K1" s="4"/>
      <c r="L1" s="4"/>
      <c r="M1" s="4"/>
      <c r="N1" s="33"/>
      <c r="O1" s="33"/>
      <c r="P1" s="33"/>
      <c r="Q1" s="33"/>
      <c r="R1" s="33"/>
      <c r="S1" s="33"/>
      <c r="T1" s="33"/>
      <c r="U1" s="33"/>
      <c r="V1" s="33"/>
      <c r="W1" s="33"/>
      <c r="X1" s="33"/>
      <c r="Y1" s="33"/>
      <c r="Z1" s="33"/>
      <c r="AA1" s="33"/>
      <c r="AB1" s="33"/>
      <c r="AC1" s="33"/>
      <c r="AD1" s="33"/>
      <c r="AE1" s="33"/>
      <c r="AF1" s="33"/>
      <c r="AG1" s="33"/>
      <c r="AH1" s="33"/>
      <c r="AI1" s="33"/>
    </row>
    <row r="2" spans="1:35" x14ac:dyDescent="0.4">
      <c r="A2" s="23" t="s">
        <v>354</v>
      </c>
    </row>
    <row r="3" spans="1:35" x14ac:dyDescent="0.4">
      <c r="A3" s="23" t="s">
        <v>355</v>
      </c>
      <c r="K3" s="25" t="s">
        <v>704</v>
      </c>
    </row>
    <row r="4" spans="1:35" x14ac:dyDescent="0.4">
      <c r="A4" s="4" t="s">
        <v>2</v>
      </c>
    </row>
    <row r="7" spans="1:35" x14ac:dyDescent="0.4">
      <c r="A7" s="58"/>
      <c r="B7" s="59">
        <v>2016</v>
      </c>
      <c r="C7" s="59">
        <v>2017</v>
      </c>
      <c r="D7" s="59">
        <v>2018</v>
      </c>
      <c r="E7" s="59">
        <v>2019</v>
      </c>
      <c r="F7" s="59">
        <v>2020</v>
      </c>
      <c r="G7" s="59">
        <v>2021</v>
      </c>
      <c r="H7" s="59" t="s">
        <v>654</v>
      </c>
      <c r="I7" s="59" t="s">
        <v>655</v>
      </c>
      <c r="J7" s="59" t="s">
        <v>712</v>
      </c>
      <c r="K7" s="59" t="s">
        <v>713</v>
      </c>
      <c r="L7" s="58"/>
      <c r="M7" s="58"/>
    </row>
    <row r="9" spans="1:35" x14ac:dyDescent="0.4">
      <c r="A9" s="35" t="s">
        <v>356</v>
      </c>
      <c r="B9" s="10">
        <v>71740</v>
      </c>
      <c r="C9" s="10">
        <v>71091.600000000006</v>
      </c>
      <c r="D9" s="10">
        <v>60528.299999999996</v>
      </c>
      <c r="E9" s="10">
        <v>63684.399999999994</v>
      </c>
      <c r="F9" s="10">
        <v>62237.400000000009</v>
      </c>
      <c r="G9" s="10">
        <v>57909.200000000004</v>
      </c>
      <c r="H9" s="10">
        <v>59711.8</v>
      </c>
      <c r="I9" s="10">
        <v>63557.7</v>
      </c>
      <c r="J9" s="10">
        <v>65380.3</v>
      </c>
      <c r="K9" s="10">
        <v>60652</v>
      </c>
      <c r="M9" s="23" t="s">
        <v>357</v>
      </c>
    </row>
    <row r="11" spans="1:35" x14ac:dyDescent="0.4">
      <c r="A11" s="23" t="s">
        <v>40</v>
      </c>
      <c r="B11" s="10">
        <v>54592.5</v>
      </c>
      <c r="C11" s="10">
        <v>55257.086589999999</v>
      </c>
      <c r="D11" s="10">
        <v>48479.919207999999</v>
      </c>
      <c r="E11" s="10">
        <v>48236.206182000002</v>
      </c>
      <c r="F11" s="10">
        <v>47266.3</v>
      </c>
      <c r="G11" s="10">
        <v>45086.9</v>
      </c>
      <c r="H11" s="10">
        <v>44620.9</v>
      </c>
      <c r="I11" s="10">
        <v>45669</v>
      </c>
      <c r="J11" s="10">
        <v>47435.4</v>
      </c>
      <c r="K11" s="10">
        <v>41293.1</v>
      </c>
      <c r="M11" s="23" t="s">
        <v>41</v>
      </c>
    </row>
    <row r="12" spans="1:35" x14ac:dyDescent="0.4">
      <c r="A12" s="23" t="s">
        <v>360</v>
      </c>
      <c r="B12" s="10">
        <v>1170.082459</v>
      </c>
      <c r="C12" s="10">
        <v>904.91556400000002</v>
      </c>
      <c r="D12" s="10">
        <v>904.91556400000002</v>
      </c>
      <c r="E12" s="10">
        <v>1132.3437200000001</v>
      </c>
      <c r="F12" s="10">
        <v>1541.4</v>
      </c>
      <c r="G12" s="10">
        <v>1563.2</v>
      </c>
      <c r="H12" s="10">
        <v>2715.1</v>
      </c>
      <c r="I12" s="10">
        <v>3908.8</v>
      </c>
      <c r="J12" s="10">
        <v>3345.2</v>
      </c>
      <c r="K12" s="10">
        <v>4537.8</v>
      </c>
      <c r="M12" s="23" t="s">
        <v>361</v>
      </c>
    </row>
    <row r="13" spans="1:35" x14ac:dyDescent="0.4">
      <c r="A13" s="23" t="s">
        <v>358</v>
      </c>
      <c r="B13" s="10">
        <v>2478.3163380000001</v>
      </c>
      <c r="C13" s="10">
        <v>2376.1542089999998</v>
      </c>
      <c r="D13" s="10">
        <v>2173.7701480000001</v>
      </c>
      <c r="E13" s="10">
        <v>2684.5617090000001</v>
      </c>
      <c r="F13" s="10">
        <v>2583.9</v>
      </c>
      <c r="G13" s="10">
        <v>2619.3000000000002</v>
      </c>
      <c r="H13" s="10">
        <v>2894.4</v>
      </c>
      <c r="I13" s="10">
        <v>4163.7</v>
      </c>
      <c r="J13" s="10">
        <v>4122.6000000000004</v>
      </c>
      <c r="K13" s="10">
        <v>3306.9</v>
      </c>
      <c r="M13" s="23" t="s">
        <v>359</v>
      </c>
    </row>
    <row r="14" spans="1:35" x14ac:dyDescent="0.4">
      <c r="A14" s="23" t="s">
        <v>366</v>
      </c>
      <c r="B14" s="10">
        <v>891.21972800000003</v>
      </c>
      <c r="C14" s="10">
        <v>1183.424704</v>
      </c>
      <c r="D14" s="10">
        <v>1183.424704</v>
      </c>
      <c r="E14" s="10">
        <v>1123.1452059999999</v>
      </c>
      <c r="F14" s="10">
        <v>1432.3</v>
      </c>
      <c r="G14" s="10">
        <v>910.5</v>
      </c>
      <c r="H14" s="10">
        <v>1025.2</v>
      </c>
      <c r="I14" s="10">
        <v>1099.9000000000001</v>
      </c>
      <c r="J14" s="10">
        <v>991.7</v>
      </c>
      <c r="K14" s="10">
        <v>2192.1999999999998</v>
      </c>
      <c r="M14" s="23" t="s">
        <v>367</v>
      </c>
    </row>
    <row r="15" spans="1:35" x14ac:dyDescent="0.4">
      <c r="A15" s="23" t="s">
        <v>362</v>
      </c>
      <c r="B15" s="10">
        <v>1210.9032400000001</v>
      </c>
      <c r="C15" s="10">
        <v>1969.041624</v>
      </c>
      <c r="D15" s="10">
        <v>773.795886</v>
      </c>
      <c r="E15" s="10">
        <v>1831.1675740000001</v>
      </c>
      <c r="F15" s="10">
        <v>1693.8</v>
      </c>
      <c r="G15" s="10">
        <v>1148.5</v>
      </c>
      <c r="H15" s="10">
        <v>1100.9000000000001</v>
      </c>
      <c r="I15" s="10">
        <v>966.5</v>
      </c>
      <c r="J15" s="10">
        <v>957.2</v>
      </c>
      <c r="K15" s="10">
        <v>2094.8000000000002</v>
      </c>
      <c r="L15" s="10"/>
      <c r="M15" s="23" t="s">
        <v>363</v>
      </c>
    </row>
    <row r="16" spans="1:35" x14ac:dyDescent="0.4">
      <c r="A16" s="23" t="s">
        <v>726</v>
      </c>
      <c r="B16" s="10">
        <v>125.4</v>
      </c>
      <c r="C16" s="10">
        <v>146</v>
      </c>
      <c r="D16" s="10">
        <v>103.4</v>
      </c>
      <c r="E16" s="10">
        <v>192.8</v>
      </c>
      <c r="F16" s="10">
        <v>169.5</v>
      </c>
      <c r="G16" s="10">
        <v>191.7</v>
      </c>
      <c r="H16" s="10">
        <v>384.1</v>
      </c>
      <c r="I16" s="10">
        <v>256.3</v>
      </c>
      <c r="J16" s="10">
        <v>427.3</v>
      </c>
      <c r="K16" s="10">
        <v>943.2</v>
      </c>
      <c r="M16" s="23" t="s">
        <v>727</v>
      </c>
    </row>
    <row r="17" spans="1:13" x14ac:dyDescent="0.4">
      <c r="A17" s="23" t="s">
        <v>364</v>
      </c>
      <c r="B17" s="10">
        <v>4375.2988999999998</v>
      </c>
      <c r="C17" s="10">
        <v>2704.466167</v>
      </c>
      <c r="D17" s="10">
        <v>1388.7129399999999</v>
      </c>
      <c r="E17" s="10">
        <v>1803.02115</v>
      </c>
      <c r="F17" s="10">
        <v>1058.5</v>
      </c>
      <c r="G17" s="10">
        <v>1002.7</v>
      </c>
      <c r="H17" s="10">
        <v>1217.2</v>
      </c>
      <c r="I17" s="10">
        <v>1252.0999999999999</v>
      </c>
      <c r="J17" s="10">
        <v>1807.4</v>
      </c>
      <c r="K17" s="10">
        <v>859.2</v>
      </c>
      <c r="M17" s="23" t="s">
        <v>365</v>
      </c>
    </row>
    <row r="18" spans="1:13" x14ac:dyDescent="0.4">
      <c r="A18" s="23" t="s">
        <v>368</v>
      </c>
      <c r="B18" s="10">
        <v>849.30024800000001</v>
      </c>
      <c r="C18" s="10">
        <v>616.13114599999994</v>
      </c>
      <c r="D18" s="10">
        <v>616.13114599999994</v>
      </c>
      <c r="E18" s="10">
        <v>1035.585478</v>
      </c>
      <c r="F18" s="10">
        <v>655.9</v>
      </c>
      <c r="G18" s="10">
        <v>696.9</v>
      </c>
      <c r="H18" s="10">
        <v>791</v>
      </c>
      <c r="I18" s="10">
        <v>700</v>
      </c>
      <c r="J18" s="10">
        <v>896.1</v>
      </c>
      <c r="K18" s="10">
        <v>574</v>
      </c>
      <c r="M18" s="23" t="s">
        <v>369</v>
      </c>
    </row>
    <row r="19" spans="1:13" x14ac:dyDescent="0.4">
      <c r="A19" s="23" t="s">
        <v>370</v>
      </c>
      <c r="B19" s="10">
        <v>551.83172999999999</v>
      </c>
      <c r="C19" s="10">
        <v>614.12462600000003</v>
      </c>
      <c r="D19" s="10">
        <v>591.54447700000003</v>
      </c>
      <c r="E19" s="10">
        <v>594.36070700000005</v>
      </c>
      <c r="F19" s="10">
        <v>397.6</v>
      </c>
      <c r="G19" s="10">
        <v>371.8</v>
      </c>
      <c r="H19" s="10">
        <v>439.1</v>
      </c>
      <c r="I19" s="10">
        <v>475</v>
      </c>
      <c r="J19" s="10">
        <v>476.8</v>
      </c>
      <c r="K19" s="10">
        <v>532.20000000000005</v>
      </c>
      <c r="M19" s="23" t="s">
        <v>371</v>
      </c>
    </row>
    <row r="20" spans="1:13" x14ac:dyDescent="0.4">
      <c r="A20" s="23" t="s">
        <v>381</v>
      </c>
      <c r="B20" s="10">
        <v>276.39999999999998</v>
      </c>
      <c r="C20" s="10">
        <v>265.5</v>
      </c>
      <c r="D20" s="10">
        <v>282.39999999999998</v>
      </c>
      <c r="E20" s="10">
        <v>375.5</v>
      </c>
      <c r="F20" s="10">
        <v>222.9</v>
      </c>
      <c r="G20" s="10">
        <v>197.8</v>
      </c>
      <c r="H20" s="10">
        <v>243.4</v>
      </c>
      <c r="I20" s="10">
        <v>304.5</v>
      </c>
      <c r="J20" s="10">
        <v>597.29999999999995</v>
      </c>
      <c r="K20" s="10">
        <v>489.4</v>
      </c>
      <c r="M20" s="23" t="s">
        <v>382</v>
      </c>
    </row>
    <row r="22" spans="1:13" x14ac:dyDescent="0.4">
      <c r="A22" s="23" t="s">
        <v>372</v>
      </c>
      <c r="B22" s="10">
        <f t="shared" ref="B22:K22" si="0">SUM(B11:B20)</f>
        <v>66521.252643</v>
      </c>
      <c r="C22" s="10">
        <f t="shared" si="0"/>
        <v>66036.844629999992</v>
      </c>
      <c r="D22" s="10">
        <f t="shared" si="0"/>
        <v>56498.014073000006</v>
      </c>
      <c r="E22" s="10">
        <f t="shared" si="0"/>
        <v>59008.691726000005</v>
      </c>
      <c r="F22" s="10">
        <f t="shared" si="0"/>
        <v>57022.100000000013</v>
      </c>
      <c r="G22" s="10">
        <f t="shared" si="0"/>
        <v>53789.3</v>
      </c>
      <c r="H22" s="10">
        <f t="shared" si="0"/>
        <v>55431.299999999996</v>
      </c>
      <c r="I22" s="10">
        <f t="shared" si="0"/>
        <v>58795.8</v>
      </c>
      <c r="J22" s="10">
        <f t="shared" ref="J22" si="1">SUM(J11:J20)</f>
        <v>61057</v>
      </c>
      <c r="K22" s="10">
        <f t="shared" si="0"/>
        <v>56822.799999999996</v>
      </c>
      <c r="M22" s="23" t="s">
        <v>372</v>
      </c>
    </row>
    <row r="23" spans="1:13" x14ac:dyDescent="0.4">
      <c r="A23" s="23" t="s">
        <v>373</v>
      </c>
      <c r="B23" s="10">
        <f t="shared" ref="B23:K23" si="2">(+B22/B9)*100</f>
        <v>92.725470648173953</v>
      </c>
      <c r="C23" s="10">
        <f t="shared" si="2"/>
        <v>92.889799399647757</v>
      </c>
      <c r="D23" s="10">
        <f t="shared" si="2"/>
        <v>93.341485012795687</v>
      </c>
      <c r="E23" s="10">
        <f t="shared" si="2"/>
        <v>92.65800058727099</v>
      </c>
      <c r="F23" s="10">
        <f t="shared" si="2"/>
        <v>91.620311902489505</v>
      </c>
      <c r="G23" s="10">
        <f t="shared" si="2"/>
        <v>92.885586400779147</v>
      </c>
      <c r="H23" s="10">
        <f t="shared" si="2"/>
        <v>92.831400158762577</v>
      </c>
      <c r="I23" s="10">
        <f t="shared" si="2"/>
        <v>92.50775279785141</v>
      </c>
      <c r="J23" s="10">
        <f t="shared" si="2"/>
        <v>93.387457689854585</v>
      </c>
      <c r="K23" s="10">
        <f t="shared" si="2"/>
        <v>93.686605552990827</v>
      </c>
      <c r="M23" s="23" t="s">
        <v>374</v>
      </c>
    </row>
    <row r="24" spans="1:13" x14ac:dyDescent="0.4">
      <c r="B24" s="10"/>
      <c r="C24" s="10"/>
      <c r="D24" s="10"/>
      <c r="E24" s="10"/>
      <c r="F24" s="10"/>
      <c r="G24" s="10"/>
      <c r="H24" s="10"/>
      <c r="I24" s="10"/>
      <c r="J24" s="10"/>
      <c r="K24" s="10"/>
    </row>
    <row r="25" spans="1:13" x14ac:dyDescent="0.4">
      <c r="A25" s="23" t="s">
        <v>375</v>
      </c>
      <c r="B25" s="10">
        <v>43316.3</v>
      </c>
      <c r="C25" s="10">
        <v>45938</v>
      </c>
      <c r="D25" s="10">
        <v>46488.378117</v>
      </c>
      <c r="E25" s="10">
        <v>49401.599999999999</v>
      </c>
      <c r="F25" s="10">
        <v>44512.9</v>
      </c>
      <c r="G25" s="10">
        <v>45051.3</v>
      </c>
      <c r="H25" s="10">
        <v>52152</v>
      </c>
      <c r="I25" s="10">
        <v>56884.9</v>
      </c>
      <c r="J25" s="10">
        <v>53872</v>
      </c>
      <c r="K25" s="10">
        <v>56372.2</v>
      </c>
      <c r="M25" s="23" t="s">
        <v>376</v>
      </c>
    </row>
    <row r="27" spans="1:13" x14ac:dyDescent="0.4">
      <c r="A27" s="23" t="s">
        <v>40</v>
      </c>
      <c r="B27" s="10">
        <v>24076.1</v>
      </c>
      <c r="C27" s="10">
        <v>24588.955654000001</v>
      </c>
      <c r="D27" s="10">
        <v>25104.285355</v>
      </c>
      <c r="E27" s="10">
        <v>24661.126587999999</v>
      </c>
      <c r="F27" s="10">
        <v>22642.5</v>
      </c>
      <c r="G27" s="10">
        <v>25434.400000000001</v>
      </c>
      <c r="H27" s="10">
        <v>27951.4</v>
      </c>
      <c r="I27" s="10">
        <v>32052.5</v>
      </c>
      <c r="J27" s="10">
        <v>32346.799999999999</v>
      </c>
      <c r="K27" s="10">
        <v>35795.4</v>
      </c>
      <c r="M27" s="23" t="s">
        <v>41</v>
      </c>
    </row>
    <row r="28" spans="1:13" x14ac:dyDescent="0.4">
      <c r="A28" s="23" t="s">
        <v>377</v>
      </c>
      <c r="B28" s="10">
        <v>5183.0368500000004</v>
      </c>
      <c r="C28" s="10">
        <v>5645.2553120000002</v>
      </c>
      <c r="D28" s="10">
        <v>5109.3550089999999</v>
      </c>
      <c r="E28" s="10">
        <v>6244.2003059999997</v>
      </c>
      <c r="F28" s="10">
        <v>8499.1</v>
      </c>
      <c r="G28" s="10">
        <v>6785.4</v>
      </c>
      <c r="H28" s="10">
        <v>6522.9</v>
      </c>
      <c r="I28" s="10">
        <v>5258.9</v>
      </c>
      <c r="J28" s="10">
        <v>4987.2</v>
      </c>
      <c r="K28" s="10">
        <v>3267.7</v>
      </c>
      <c r="M28" s="23" t="s">
        <v>378</v>
      </c>
    </row>
    <row r="29" spans="1:13" x14ac:dyDescent="0.4">
      <c r="A29" s="23" t="s">
        <v>379</v>
      </c>
      <c r="B29" s="10">
        <v>3702.7814309999999</v>
      </c>
      <c r="C29" s="10">
        <v>2684.6973739999999</v>
      </c>
      <c r="D29" s="10">
        <v>1746.500266</v>
      </c>
      <c r="E29" s="10">
        <v>2533.9579279999998</v>
      </c>
      <c r="F29" s="10">
        <v>1348.7</v>
      </c>
      <c r="G29" s="10">
        <v>1118.4000000000001</v>
      </c>
      <c r="H29" s="10">
        <v>1013.6</v>
      </c>
      <c r="I29" s="10">
        <v>1167.8</v>
      </c>
      <c r="J29" s="10">
        <v>1151.5</v>
      </c>
      <c r="K29" s="10">
        <v>1810.6</v>
      </c>
      <c r="M29" s="23" t="s">
        <v>380</v>
      </c>
    </row>
    <row r="30" spans="1:13" x14ac:dyDescent="0.4">
      <c r="A30" s="23" t="s">
        <v>678</v>
      </c>
      <c r="B30" s="10">
        <v>87.8</v>
      </c>
      <c r="C30" s="10">
        <v>46.7</v>
      </c>
      <c r="D30" s="10">
        <v>68.5</v>
      </c>
      <c r="E30" s="10">
        <v>13.7</v>
      </c>
      <c r="F30" s="10">
        <v>31.7</v>
      </c>
      <c r="G30" s="10">
        <v>24.2</v>
      </c>
      <c r="H30" s="10">
        <v>423.2</v>
      </c>
      <c r="I30" s="10">
        <v>477.5</v>
      </c>
      <c r="J30" s="10">
        <v>855.7</v>
      </c>
      <c r="K30" s="10">
        <v>1179.8</v>
      </c>
      <c r="M30" s="23" t="s">
        <v>678</v>
      </c>
    </row>
    <row r="31" spans="1:13" x14ac:dyDescent="0.4">
      <c r="A31" s="23" t="s">
        <v>362</v>
      </c>
      <c r="B31" s="10">
        <v>275.92418600000002</v>
      </c>
      <c r="C31" s="10">
        <v>479.499955</v>
      </c>
      <c r="D31" s="10">
        <v>358.92199299999999</v>
      </c>
      <c r="E31" s="10">
        <v>614.84015499999998</v>
      </c>
      <c r="F31" s="10">
        <v>472</v>
      </c>
      <c r="G31" s="10">
        <v>704.9</v>
      </c>
      <c r="H31" s="10">
        <v>833.2</v>
      </c>
      <c r="I31" s="10">
        <v>1095.8</v>
      </c>
      <c r="J31" s="10">
        <v>891.2</v>
      </c>
      <c r="K31" s="10">
        <v>1179</v>
      </c>
      <c r="M31" s="23" t="s">
        <v>363</v>
      </c>
    </row>
    <row r="32" spans="1:13" x14ac:dyDescent="0.4">
      <c r="A32" s="23" t="s">
        <v>381</v>
      </c>
      <c r="B32" s="10">
        <v>500.46720499999998</v>
      </c>
      <c r="C32" s="10">
        <v>530.77150800000004</v>
      </c>
      <c r="D32" s="10">
        <v>590.25589500000001</v>
      </c>
      <c r="E32" s="10">
        <v>757.64132300000006</v>
      </c>
      <c r="F32" s="10">
        <v>622.79999999999995</v>
      </c>
      <c r="G32" s="10">
        <v>754.5</v>
      </c>
      <c r="H32" s="10">
        <v>1122.3</v>
      </c>
      <c r="I32" s="10">
        <v>1218.0999999999999</v>
      </c>
      <c r="J32" s="10">
        <v>1030.5999999999999</v>
      </c>
      <c r="K32" s="10">
        <v>1076.5</v>
      </c>
      <c r="M32" s="23" t="s">
        <v>382</v>
      </c>
    </row>
    <row r="33" spans="1:13" x14ac:dyDescent="0.4">
      <c r="A33" s="23" t="s">
        <v>368</v>
      </c>
      <c r="B33" s="10">
        <v>748.31355599999995</v>
      </c>
      <c r="C33" s="10">
        <v>732.83579799999995</v>
      </c>
      <c r="D33" s="10">
        <v>826.88993900000003</v>
      </c>
      <c r="E33" s="10">
        <v>1013.00001</v>
      </c>
      <c r="F33" s="10">
        <v>736.9</v>
      </c>
      <c r="G33" s="10">
        <v>977.4</v>
      </c>
      <c r="H33" s="10">
        <v>1001.7</v>
      </c>
      <c r="I33" s="10">
        <v>961.1</v>
      </c>
      <c r="J33" s="10">
        <v>925.5</v>
      </c>
      <c r="K33" s="10">
        <v>987</v>
      </c>
      <c r="M33" s="23" t="s">
        <v>369</v>
      </c>
    </row>
    <row r="34" spans="1:13" x14ac:dyDescent="0.4">
      <c r="A34" s="23" t="s">
        <v>677</v>
      </c>
      <c r="B34" s="10">
        <v>591.61439499999994</v>
      </c>
      <c r="C34" s="10">
        <v>1095.0548020000001</v>
      </c>
      <c r="D34" s="10">
        <v>1518.3676559999999</v>
      </c>
      <c r="E34" s="10">
        <v>2401.5710170000002</v>
      </c>
      <c r="F34" s="10">
        <v>617.4</v>
      </c>
      <c r="G34" s="10">
        <v>578.20000000000005</v>
      </c>
      <c r="H34" s="10">
        <v>580.20000000000005</v>
      </c>
      <c r="I34" s="10">
        <v>671.7</v>
      </c>
      <c r="J34" s="10">
        <v>823.6</v>
      </c>
      <c r="K34" s="10">
        <v>937.1</v>
      </c>
      <c r="M34" s="23" t="s">
        <v>728</v>
      </c>
    </row>
    <row r="35" spans="1:13" x14ac:dyDescent="0.4">
      <c r="A35" s="23" t="s">
        <v>366</v>
      </c>
      <c r="B35" s="10">
        <v>389.11460299999999</v>
      </c>
      <c r="C35" s="10">
        <v>380.35340000000002</v>
      </c>
      <c r="D35" s="10">
        <v>373.67652299999997</v>
      </c>
      <c r="E35" s="10">
        <v>583.00456399999996</v>
      </c>
      <c r="F35" s="10">
        <v>552</v>
      </c>
      <c r="G35" s="10">
        <v>778.3</v>
      </c>
      <c r="H35" s="10">
        <v>890.1</v>
      </c>
      <c r="I35" s="10">
        <v>848.6</v>
      </c>
      <c r="J35" s="10">
        <v>915.8</v>
      </c>
      <c r="K35" s="10">
        <v>868.6</v>
      </c>
      <c r="M35" s="23" t="s">
        <v>367</v>
      </c>
    </row>
    <row r="36" spans="1:13" x14ac:dyDescent="0.4">
      <c r="A36" s="23" t="s">
        <v>652</v>
      </c>
      <c r="B36" s="10">
        <v>270.84041200000001</v>
      </c>
      <c r="C36" s="10">
        <v>390.09652499999999</v>
      </c>
      <c r="D36" s="10">
        <v>410.19322099999999</v>
      </c>
      <c r="E36" s="10">
        <v>742.79874199999995</v>
      </c>
      <c r="F36" s="10">
        <v>689.97825</v>
      </c>
      <c r="G36" s="10">
        <v>496.1</v>
      </c>
      <c r="H36" s="10">
        <v>680.4</v>
      </c>
      <c r="I36" s="10">
        <v>917.4</v>
      </c>
      <c r="J36" s="10">
        <v>1089.4000000000001</v>
      </c>
      <c r="K36" s="10">
        <v>828.3</v>
      </c>
      <c r="M36" s="23" t="s">
        <v>652</v>
      </c>
    </row>
    <row r="38" spans="1:13" x14ac:dyDescent="0.4">
      <c r="A38" s="23" t="s">
        <v>372</v>
      </c>
      <c r="B38" s="10">
        <f t="shared" ref="B38:K38" si="3">SUM(B27:B36)</f>
        <v>35825.992637999996</v>
      </c>
      <c r="C38" s="10">
        <f t="shared" si="3"/>
        <v>36574.220327999996</v>
      </c>
      <c r="D38" s="10">
        <f t="shared" si="3"/>
        <v>36106.945857000006</v>
      </c>
      <c r="E38" s="10">
        <f t="shared" si="3"/>
        <v>39565.840633000007</v>
      </c>
      <c r="F38" s="10">
        <f t="shared" si="3"/>
        <v>36213.078250000006</v>
      </c>
      <c r="G38" s="10">
        <f t="shared" si="3"/>
        <v>37651.800000000003</v>
      </c>
      <c r="H38" s="10">
        <f t="shared" si="3"/>
        <v>41018.999999999993</v>
      </c>
      <c r="I38" s="10">
        <f t="shared" si="3"/>
        <v>44669.4</v>
      </c>
      <c r="J38" s="10">
        <f t="shared" ref="J38" si="4">SUM(J27:J36)</f>
        <v>45017.299999999996</v>
      </c>
      <c r="K38" s="10">
        <f t="shared" si="3"/>
        <v>47930</v>
      </c>
      <c r="M38" s="23" t="s">
        <v>372</v>
      </c>
    </row>
    <row r="39" spans="1:13" x14ac:dyDescent="0.4">
      <c r="A39" s="23" t="s">
        <v>373</v>
      </c>
      <c r="B39" s="10">
        <f t="shared" ref="B39:K39" si="5">(+B38/B25)*100</f>
        <v>82.707878184424786</v>
      </c>
      <c r="C39" s="10">
        <f t="shared" si="5"/>
        <v>79.616483799904216</v>
      </c>
      <c r="D39" s="10">
        <f t="shared" si="5"/>
        <v>77.668757912198089</v>
      </c>
      <c r="E39" s="10">
        <f t="shared" si="5"/>
        <v>80.09020078904328</v>
      </c>
      <c r="F39" s="10">
        <f t="shared" si="5"/>
        <v>81.354120378586884</v>
      </c>
      <c r="G39" s="10">
        <f t="shared" si="5"/>
        <v>83.575390721244446</v>
      </c>
      <c r="H39" s="10">
        <f t="shared" si="5"/>
        <v>78.652784169351108</v>
      </c>
      <c r="I39" s="10">
        <f t="shared" si="5"/>
        <v>78.525935705257453</v>
      </c>
      <c r="J39" s="10">
        <f t="shared" si="5"/>
        <v>83.563446688446689</v>
      </c>
      <c r="K39" s="10">
        <f t="shared" si="5"/>
        <v>85.024178584479586</v>
      </c>
      <c r="M39" s="23" t="s">
        <v>374</v>
      </c>
    </row>
    <row r="40" spans="1:13" x14ac:dyDescent="0.4">
      <c r="A40" s="28"/>
      <c r="B40" s="8"/>
      <c r="C40" s="8"/>
      <c r="D40" s="8"/>
      <c r="E40" s="8"/>
      <c r="F40" s="8"/>
      <c r="G40" s="8"/>
      <c r="H40" s="8"/>
      <c r="I40" s="8"/>
      <c r="J40" s="8"/>
      <c r="K40" s="8"/>
      <c r="L40" s="9"/>
      <c r="M40" s="28"/>
    </row>
    <row r="41" spans="1:13" x14ac:dyDescent="0.4">
      <c r="A41" s="23"/>
      <c r="C41" s="10"/>
      <c r="D41" s="10"/>
      <c r="E41" s="10"/>
      <c r="F41" s="10"/>
      <c r="G41" s="10"/>
      <c r="H41" s="10"/>
      <c r="I41" s="10"/>
      <c r="J41" s="10"/>
      <c r="K41" s="10"/>
      <c r="M41" s="23"/>
    </row>
    <row r="42" spans="1:13" x14ac:dyDescent="0.4">
      <c r="A42" s="23" t="s">
        <v>729</v>
      </c>
      <c r="G42" s="23" t="s">
        <v>730</v>
      </c>
    </row>
    <row r="44" spans="1:13" x14ac:dyDescent="0.4">
      <c r="A44" s="23" t="s">
        <v>31</v>
      </c>
      <c r="G44" s="23" t="s">
        <v>32</v>
      </c>
    </row>
    <row r="45" spans="1:13" x14ac:dyDescent="0.4">
      <c r="A45" s="23" t="s">
        <v>749</v>
      </c>
      <c r="G45" s="23" t="s">
        <v>748</v>
      </c>
    </row>
  </sheetData>
  <hyperlinks>
    <hyperlink ref="K3" location="'ÍNDICE-INDEX'!A1" display="ÍNDICE-INDEX" xr:uid="{E47C370C-ABD8-457A-AC59-DE07DCC22B8C}"/>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0508E-E093-4E75-9967-693BD9DCEF09}">
  <sheetPr>
    <tabColor theme="0" tint="-0.499984740745262"/>
  </sheetPr>
  <dimension ref="A1:L82"/>
  <sheetViews>
    <sheetView showGridLines="0" zoomScale="60" zoomScaleNormal="60" workbookViewId="0"/>
  </sheetViews>
  <sheetFormatPr defaultColWidth="9.83203125" defaultRowHeight="15" x14ac:dyDescent="0.4"/>
  <cols>
    <col min="1" max="1" width="30.6640625" style="4" customWidth="1"/>
    <col min="2" max="11" width="14.83203125" style="4" customWidth="1"/>
    <col min="12" max="12" width="30.6640625" style="4" customWidth="1"/>
    <col min="13" max="16384" width="9.83203125" style="4"/>
  </cols>
  <sheetData>
    <row r="1" spans="1:12" s="34" customFormat="1" x14ac:dyDescent="0.4">
      <c r="A1" s="4"/>
      <c r="B1" s="4"/>
      <c r="C1" s="4"/>
      <c r="D1" s="4"/>
      <c r="E1" s="4"/>
      <c r="F1" s="4"/>
      <c r="G1" s="4"/>
      <c r="H1" s="4"/>
      <c r="I1" s="4"/>
      <c r="J1" s="4"/>
      <c r="K1" s="4"/>
    </row>
    <row r="2" spans="1:12" x14ac:dyDescent="0.4">
      <c r="A2" s="23" t="s">
        <v>383</v>
      </c>
    </row>
    <row r="3" spans="1:12" x14ac:dyDescent="0.4">
      <c r="A3" s="23" t="s">
        <v>384</v>
      </c>
      <c r="F3" s="6"/>
      <c r="G3" s="6"/>
      <c r="H3" s="6"/>
      <c r="I3" s="6"/>
      <c r="J3" s="6"/>
      <c r="K3" s="25" t="s">
        <v>704</v>
      </c>
    </row>
    <row r="4" spans="1:12" x14ac:dyDescent="0.4">
      <c r="A4" s="4" t="s">
        <v>69</v>
      </c>
    </row>
    <row r="5" spans="1:12" x14ac:dyDescent="0.4">
      <c r="B5" s="69"/>
      <c r="C5" s="69"/>
      <c r="D5" s="69"/>
      <c r="E5" s="69"/>
      <c r="F5" s="69"/>
      <c r="G5" s="69"/>
      <c r="H5" s="69"/>
      <c r="I5" s="24"/>
      <c r="J5" s="24"/>
      <c r="K5" s="24"/>
    </row>
    <row r="6" spans="1:12" x14ac:dyDescent="0.4">
      <c r="A6" s="70"/>
      <c r="B6" s="59">
        <v>2016</v>
      </c>
      <c r="C6" s="59">
        <v>2017</v>
      </c>
      <c r="D6" s="59">
        <v>2018</v>
      </c>
      <c r="E6" s="59">
        <v>2019</v>
      </c>
      <c r="F6" s="59">
        <v>2020</v>
      </c>
      <c r="G6" s="59">
        <v>2021</v>
      </c>
      <c r="H6" s="59" t="s">
        <v>654</v>
      </c>
      <c r="I6" s="59" t="s">
        <v>655</v>
      </c>
      <c r="J6" s="59" t="s">
        <v>712</v>
      </c>
      <c r="K6" s="59" t="s">
        <v>713</v>
      </c>
      <c r="L6" s="58"/>
    </row>
    <row r="7" spans="1:12" x14ac:dyDescent="0.4">
      <c r="A7" s="23"/>
    </row>
    <row r="8" spans="1:12" x14ac:dyDescent="0.4">
      <c r="A8" s="36" t="s">
        <v>385</v>
      </c>
      <c r="B8" s="6">
        <v>19238927960</v>
      </c>
      <c r="C8" s="6">
        <v>21113084478</v>
      </c>
      <c r="D8" s="6">
        <v>21212809031</v>
      </c>
      <c r="E8" s="6">
        <v>24625222550</v>
      </c>
      <c r="F8" s="6">
        <v>21739392863</v>
      </c>
      <c r="G8" s="6">
        <v>19484523575</v>
      </c>
      <c r="H8" s="6">
        <v>23836606684</v>
      </c>
      <c r="I8" s="6">
        <v>24293154583</v>
      </c>
      <c r="J8" s="6">
        <v>21346952101</v>
      </c>
      <c r="K8" s="6">
        <v>20518188567</v>
      </c>
      <c r="L8" s="36" t="s">
        <v>385</v>
      </c>
    </row>
    <row r="9" spans="1:12" x14ac:dyDescent="0.4">
      <c r="A9" s="23"/>
      <c r="B9" s="6"/>
      <c r="C9" s="6"/>
      <c r="D9" s="6"/>
      <c r="E9" s="6"/>
      <c r="F9" s="6"/>
      <c r="G9" s="6"/>
      <c r="H9" s="6"/>
      <c r="I9" s="6"/>
      <c r="J9" s="6"/>
      <c r="K9" s="6"/>
      <c r="L9" s="23"/>
    </row>
    <row r="10" spans="1:12" x14ac:dyDescent="0.4">
      <c r="A10" s="37" t="s">
        <v>386</v>
      </c>
      <c r="B10" s="6">
        <v>10477658258</v>
      </c>
      <c r="C10" s="6">
        <v>12537073713</v>
      </c>
      <c r="D10" s="6">
        <v>13149864491</v>
      </c>
      <c r="E10" s="6">
        <v>16643360455</v>
      </c>
      <c r="F10" s="6">
        <v>13106673049</v>
      </c>
      <c r="G10" s="6">
        <v>11923471489</v>
      </c>
      <c r="H10" s="6">
        <v>14558947221</v>
      </c>
      <c r="I10" s="6">
        <v>14283277807</v>
      </c>
      <c r="J10" s="6">
        <v>15160883724</v>
      </c>
      <c r="K10" s="6">
        <v>16413918170</v>
      </c>
      <c r="L10" s="23" t="s">
        <v>387</v>
      </c>
    </row>
    <row r="11" spans="1:12" x14ac:dyDescent="0.4">
      <c r="A11" s="37"/>
      <c r="B11" s="6"/>
      <c r="C11" s="6"/>
      <c r="D11" s="6"/>
      <c r="E11" s="6"/>
      <c r="F11" s="6"/>
      <c r="G11" s="6"/>
      <c r="H11" s="6"/>
      <c r="I11" s="6"/>
      <c r="J11" s="6"/>
      <c r="K11" s="6"/>
      <c r="L11" s="23"/>
    </row>
    <row r="12" spans="1:12" x14ac:dyDescent="0.4">
      <c r="A12" s="37" t="s">
        <v>388</v>
      </c>
      <c r="B12" s="6">
        <v>8761269702</v>
      </c>
      <c r="C12" s="6">
        <v>8576010765</v>
      </c>
      <c r="D12" s="6">
        <v>8062944540</v>
      </c>
      <c r="E12" s="6">
        <v>7981862095</v>
      </c>
      <c r="F12" s="6">
        <v>8632719814</v>
      </c>
      <c r="G12" s="6">
        <v>7558824092</v>
      </c>
      <c r="H12" s="6">
        <v>9277659463</v>
      </c>
      <c r="I12" s="6">
        <v>10009876776</v>
      </c>
      <c r="J12" s="6">
        <v>6186068377</v>
      </c>
      <c r="K12" s="6">
        <v>4104270397</v>
      </c>
      <c r="L12" s="23" t="s">
        <v>389</v>
      </c>
    </row>
    <row r="13" spans="1:12" x14ac:dyDescent="0.4">
      <c r="A13" s="37" t="s">
        <v>390</v>
      </c>
      <c r="B13" s="6"/>
      <c r="C13" s="6"/>
      <c r="D13" s="6"/>
      <c r="E13" s="6"/>
      <c r="F13" s="6"/>
      <c r="G13" s="6"/>
      <c r="H13" s="6"/>
      <c r="I13" s="6"/>
      <c r="J13" s="6"/>
      <c r="K13" s="6"/>
      <c r="L13" s="23" t="s">
        <v>391</v>
      </c>
    </row>
    <row r="14" spans="1:12" x14ac:dyDescent="0.4">
      <c r="A14" s="37" t="s">
        <v>392</v>
      </c>
      <c r="B14" s="6">
        <v>1281990</v>
      </c>
      <c r="C14" s="6">
        <v>2225368</v>
      </c>
      <c r="D14" s="6">
        <v>8794083</v>
      </c>
      <c r="E14" s="6">
        <v>8818401</v>
      </c>
      <c r="F14" s="6">
        <v>3628703</v>
      </c>
      <c r="G14" s="6">
        <v>1906329</v>
      </c>
      <c r="H14" s="6">
        <v>2339395</v>
      </c>
      <c r="I14" s="6">
        <v>68987</v>
      </c>
      <c r="J14" s="6">
        <v>606387</v>
      </c>
      <c r="K14" s="6">
        <v>641555</v>
      </c>
      <c r="L14" s="23" t="s">
        <v>393</v>
      </c>
    </row>
    <row r="15" spans="1:12" x14ac:dyDescent="0.4">
      <c r="A15" s="37" t="s">
        <v>390</v>
      </c>
      <c r="B15" s="6"/>
      <c r="C15" s="6"/>
      <c r="D15" s="6"/>
      <c r="E15" s="6"/>
      <c r="F15" s="6"/>
      <c r="G15" s="6"/>
      <c r="H15" s="6"/>
      <c r="I15" s="6"/>
      <c r="J15" s="6"/>
      <c r="K15" s="6"/>
      <c r="L15" s="37" t="s">
        <v>391</v>
      </c>
    </row>
    <row r="16" spans="1:12" x14ac:dyDescent="0.4">
      <c r="A16" s="37" t="s">
        <v>394</v>
      </c>
      <c r="B16" s="6">
        <v>7385834875</v>
      </c>
      <c r="C16" s="6">
        <v>7227937328</v>
      </c>
      <c r="D16" s="6">
        <v>6589284181</v>
      </c>
      <c r="E16" s="6">
        <v>6456518552</v>
      </c>
      <c r="F16" s="6">
        <v>7100972684</v>
      </c>
      <c r="G16" s="6">
        <v>5805812111</v>
      </c>
      <c r="H16" s="6">
        <v>7009870832</v>
      </c>
      <c r="I16" s="6">
        <v>7224450805</v>
      </c>
      <c r="J16" s="6">
        <v>3490655227</v>
      </c>
      <c r="K16" s="6">
        <v>1649418465</v>
      </c>
      <c r="L16" s="37" t="s">
        <v>395</v>
      </c>
    </row>
    <row r="17" spans="1:12" x14ac:dyDescent="0.4">
      <c r="A17" s="37" t="s">
        <v>396</v>
      </c>
      <c r="B17" s="6"/>
      <c r="C17" s="6"/>
      <c r="D17" s="6"/>
      <c r="E17" s="6"/>
      <c r="F17" s="6"/>
      <c r="G17" s="6"/>
      <c r="H17" s="6"/>
      <c r="I17" s="6"/>
      <c r="J17" s="6"/>
      <c r="K17" s="6"/>
      <c r="L17" s="37" t="s">
        <v>397</v>
      </c>
    </row>
    <row r="18" spans="1:12" x14ac:dyDescent="0.4">
      <c r="A18" s="37" t="s">
        <v>398</v>
      </c>
      <c r="B18" s="6">
        <v>0</v>
      </c>
      <c r="C18" s="6">
        <v>0</v>
      </c>
      <c r="D18" s="6">
        <v>0</v>
      </c>
      <c r="E18" s="6">
        <v>0</v>
      </c>
      <c r="F18" s="6">
        <v>767781</v>
      </c>
      <c r="G18" s="6">
        <v>6598268</v>
      </c>
      <c r="H18" s="6">
        <v>2403832</v>
      </c>
      <c r="I18" s="6">
        <v>1004120</v>
      </c>
      <c r="J18" s="6">
        <v>258988</v>
      </c>
      <c r="K18" s="6">
        <v>236246</v>
      </c>
      <c r="L18" s="23" t="s">
        <v>399</v>
      </c>
    </row>
    <row r="19" spans="1:12" x14ac:dyDescent="0.4">
      <c r="A19" s="37" t="s">
        <v>400</v>
      </c>
      <c r="B19" s="6"/>
      <c r="C19" s="6"/>
      <c r="D19" s="6"/>
      <c r="E19" s="6"/>
      <c r="F19" s="6"/>
      <c r="G19" s="6"/>
      <c r="H19" s="6"/>
      <c r="I19" s="6"/>
      <c r="J19" s="6"/>
      <c r="K19" s="6"/>
      <c r="L19" s="23" t="s">
        <v>401</v>
      </c>
    </row>
    <row r="20" spans="1:12" x14ac:dyDescent="0.4">
      <c r="A20" s="37" t="s">
        <v>402</v>
      </c>
      <c r="B20" s="6">
        <v>604028</v>
      </c>
      <c r="C20" s="6">
        <v>461163</v>
      </c>
      <c r="D20" s="6">
        <v>472299</v>
      </c>
      <c r="E20" s="6">
        <v>2650479</v>
      </c>
      <c r="F20" s="6">
        <v>161911</v>
      </c>
      <c r="G20" s="6">
        <v>1035350</v>
      </c>
      <c r="H20" s="6">
        <v>1042656</v>
      </c>
      <c r="I20" s="6">
        <v>2009876</v>
      </c>
      <c r="J20" s="6">
        <v>1332536</v>
      </c>
      <c r="K20" s="6">
        <v>2402570</v>
      </c>
      <c r="L20" s="23" t="s">
        <v>403</v>
      </c>
    </row>
    <row r="21" spans="1:12" x14ac:dyDescent="0.4">
      <c r="A21" s="37" t="s">
        <v>400</v>
      </c>
      <c r="B21" s="6"/>
      <c r="C21" s="6"/>
      <c r="D21" s="6"/>
      <c r="E21" s="6"/>
      <c r="F21" s="6"/>
      <c r="G21" s="6"/>
      <c r="H21" s="6"/>
      <c r="I21" s="6"/>
      <c r="J21" s="6"/>
      <c r="K21" s="6"/>
      <c r="L21" s="23" t="s">
        <v>404</v>
      </c>
    </row>
    <row r="22" spans="1:12" x14ac:dyDescent="0.4">
      <c r="A22" s="37" t="s">
        <v>405</v>
      </c>
      <c r="B22" s="6">
        <v>53281511</v>
      </c>
      <c r="C22" s="6">
        <v>56365613</v>
      </c>
      <c r="D22" s="6">
        <v>72951174</v>
      </c>
      <c r="E22" s="6">
        <v>68267817</v>
      </c>
      <c r="F22" s="6">
        <v>72396656</v>
      </c>
      <c r="G22" s="6">
        <v>70310592</v>
      </c>
      <c r="H22" s="6">
        <v>95823115</v>
      </c>
      <c r="I22" s="6">
        <v>95780222</v>
      </c>
      <c r="J22" s="6">
        <v>95989991</v>
      </c>
      <c r="K22" s="6">
        <v>108957352</v>
      </c>
      <c r="L22" s="23" t="s">
        <v>403</v>
      </c>
    </row>
    <row r="23" spans="1:12" x14ac:dyDescent="0.4">
      <c r="A23" s="37" t="s">
        <v>400</v>
      </c>
      <c r="B23" s="6"/>
      <c r="C23" s="6"/>
      <c r="D23" s="6"/>
      <c r="E23" s="6"/>
      <c r="F23" s="6"/>
      <c r="G23" s="6"/>
      <c r="H23" s="6"/>
      <c r="I23" s="6"/>
      <c r="J23" s="6"/>
      <c r="K23" s="6"/>
      <c r="L23" s="23" t="s">
        <v>406</v>
      </c>
    </row>
    <row r="24" spans="1:12" x14ac:dyDescent="0.4">
      <c r="A24" s="37" t="s">
        <v>407</v>
      </c>
      <c r="B24" s="6">
        <v>4127</v>
      </c>
      <c r="C24" s="6">
        <v>106244</v>
      </c>
      <c r="D24" s="6">
        <v>138791</v>
      </c>
      <c r="E24" s="6">
        <v>547318</v>
      </c>
      <c r="F24" s="6">
        <v>282868</v>
      </c>
      <c r="G24" s="6">
        <v>538532</v>
      </c>
      <c r="H24" s="6">
        <v>271080</v>
      </c>
      <c r="I24" s="6">
        <v>460482</v>
      </c>
      <c r="J24" s="6">
        <v>1071038</v>
      </c>
      <c r="K24" s="6">
        <v>1398713</v>
      </c>
      <c r="L24" s="23" t="s">
        <v>403</v>
      </c>
    </row>
    <row r="25" spans="1:12" x14ac:dyDescent="0.4">
      <c r="A25" s="37" t="s">
        <v>400</v>
      </c>
      <c r="B25" s="6"/>
      <c r="C25" s="6"/>
      <c r="D25" s="6"/>
      <c r="E25" s="6"/>
      <c r="F25" s="6"/>
      <c r="G25" s="6"/>
      <c r="H25" s="6"/>
      <c r="I25" s="6"/>
      <c r="J25" s="6"/>
      <c r="K25" s="6"/>
      <c r="L25" s="23" t="s">
        <v>408</v>
      </c>
    </row>
    <row r="26" spans="1:12" x14ac:dyDescent="0.4">
      <c r="A26" s="37" t="s">
        <v>409</v>
      </c>
      <c r="B26" s="6"/>
      <c r="C26" s="6"/>
      <c r="D26" s="6"/>
      <c r="E26" s="6"/>
      <c r="F26" s="6"/>
      <c r="G26" s="6"/>
      <c r="H26" s="6"/>
      <c r="I26" s="6"/>
      <c r="J26" s="6"/>
      <c r="K26" s="6"/>
      <c r="L26" s="23" t="s">
        <v>410</v>
      </c>
    </row>
    <row r="27" spans="1:12" x14ac:dyDescent="0.4">
      <c r="A27" s="37" t="s">
        <v>411</v>
      </c>
      <c r="B27" s="6">
        <v>338916963</v>
      </c>
      <c r="C27" s="6">
        <v>315866488</v>
      </c>
      <c r="D27" s="6">
        <v>386799232</v>
      </c>
      <c r="E27" s="6">
        <v>405278317</v>
      </c>
      <c r="F27" s="6">
        <v>407671764</v>
      </c>
      <c r="G27" s="6">
        <v>448883270</v>
      </c>
      <c r="H27" s="6">
        <v>567408504</v>
      </c>
      <c r="I27" s="6">
        <v>592574398</v>
      </c>
      <c r="J27" s="6">
        <v>579458568</v>
      </c>
      <c r="K27" s="6">
        <v>533408624</v>
      </c>
      <c r="L27" s="23" t="s">
        <v>403</v>
      </c>
    </row>
    <row r="28" spans="1:12" x14ac:dyDescent="0.4">
      <c r="A28" s="37" t="s">
        <v>400</v>
      </c>
      <c r="B28" s="6"/>
      <c r="C28" s="6"/>
      <c r="D28" s="6"/>
      <c r="E28" s="6"/>
      <c r="F28" s="6"/>
      <c r="G28" s="6"/>
      <c r="H28" s="6"/>
      <c r="I28" s="6"/>
      <c r="J28" s="6"/>
      <c r="K28" s="6"/>
      <c r="L28" s="23" t="s">
        <v>412</v>
      </c>
    </row>
    <row r="29" spans="1:12" x14ac:dyDescent="0.4">
      <c r="A29" s="37" t="s">
        <v>413</v>
      </c>
      <c r="B29" s="6">
        <v>2975809</v>
      </c>
      <c r="C29" s="6">
        <v>1673659</v>
      </c>
      <c r="D29" s="6">
        <v>2171255</v>
      </c>
      <c r="E29" s="6">
        <v>615445</v>
      </c>
      <c r="F29" s="6">
        <v>648060</v>
      </c>
      <c r="G29" s="6">
        <v>1314391</v>
      </c>
      <c r="H29" s="6">
        <v>2039720</v>
      </c>
      <c r="I29" s="6">
        <v>3522277</v>
      </c>
      <c r="J29" s="6">
        <v>2381015</v>
      </c>
      <c r="K29" s="6">
        <v>4593101</v>
      </c>
      <c r="L29" s="23" t="s">
        <v>403</v>
      </c>
    </row>
    <row r="30" spans="1:12" x14ac:dyDescent="0.4">
      <c r="A30" s="37" t="s">
        <v>414</v>
      </c>
      <c r="B30" s="6"/>
      <c r="C30" s="6"/>
      <c r="D30" s="6"/>
      <c r="E30" s="6"/>
      <c r="F30" s="6"/>
      <c r="G30" s="6"/>
      <c r="H30" s="6"/>
      <c r="I30" s="6"/>
      <c r="J30" s="6"/>
      <c r="K30" s="6"/>
      <c r="L30" s="23" t="s">
        <v>415</v>
      </c>
    </row>
    <row r="31" spans="1:12" x14ac:dyDescent="0.4">
      <c r="A31" s="37" t="s">
        <v>416</v>
      </c>
      <c r="B31" s="6">
        <v>423405040</v>
      </c>
      <c r="C31" s="6">
        <v>360680470</v>
      </c>
      <c r="D31" s="6">
        <v>337433979</v>
      </c>
      <c r="E31" s="6">
        <v>223620361</v>
      </c>
      <c r="F31" s="6">
        <v>365577380</v>
      </c>
      <c r="G31" s="6">
        <v>597564644</v>
      </c>
      <c r="H31" s="6">
        <v>857179002</v>
      </c>
      <c r="I31" s="6">
        <v>970389578</v>
      </c>
      <c r="J31" s="6">
        <v>831872505</v>
      </c>
      <c r="K31" s="6">
        <v>904592389</v>
      </c>
      <c r="L31" s="37" t="s">
        <v>417</v>
      </c>
    </row>
    <row r="32" spans="1:12" x14ac:dyDescent="0.4">
      <c r="A32" s="37" t="s">
        <v>418</v>
      </c>
      <c r="B32" s="6"/>
      <c r="C32" s="6"/>
      <c r="D32" s="6"/>
      <c r="E32" s="6"/>
      <c r="F32" s="6"/>
      <c r="G32" s="6"/>
      <c r="H32" s="6"/>
      <c r="I32" s="6"/>
      <c r="J32" s="6"/>
      <c r="K32" s="6"/>
      <c r="L32" s="23" t="s">
        <v>419</v>
      </c>
    </row>
    <row r="33" spans="1:12" x14ac:dyDescent="0.4">
      <c r="A33" s="37" t="s">
        <v>420</v>
      </c>
      <c r="B33" s="6">
        <v>6533354</v>
      </c>
      <c r="C33" s="6">
        <v>6253081</v>
      </c>
      <c r="D33" s="6">
        <v>3457325</v>
      </c>
      <c r="E33" s="6">
        <v>1495780</v>
      </c>
      <c r="F33" s="6">
        <v>1796554</v>
      </c>
      <c r="G33" s="6">
        <v>3228372</v>
      </c>
      <c r="H33" s="6">
        <v>2423267</v>
      </c>
      <c r="I33" s="6">
        <v>2523692</v>
      </c>
      <c r="J33" s="6">
        <v>1116943</v>
      </c>
      <c r="K33" s="6">
        <v>820563</v>
      </c>
      <c r="L33" s="23" t="s">
        <v>421</v>
      </c>
    </row>
    <row r="34" spans="1:12" x14ac:dyDescent="0.4">
      <c r="A34" s="37" t="s">
        <v>679</v>
      </c>
      <c r="B34" s="6"/>
      <c r="C34" s="6"/>
      <c r="D34" s="6"/>
      <c r="E34" s="6"/>
      <c r="F34" s="6"/>
      <c r="G34" s="6"/>
      <c r="H34" s="6"/>
      <c r="I34" s="6"/>
      <c r="J34" s="6"/>
      <c r="K34" s="6"/>
      <c r="L34" s="23" t="s">
        <v>680</v>
      </c>
    </row>
    <row r="35" spans="1:12" x14ac:dyDescent="0.4">
      <c r="A35" s="37" t="s">
        <v>681</v>
      </c>
      <c r="B35" s="6"/>
      <c r="C35" s="6"/>
      <c r="D35" s="6"/>
      <c r="E35" s="6"/>
      <c r="F35" s="6"/>
      <c r="G35" s="6"/>
      <c r="H35" s="6"/>
      <c r="I35" s="6"/>
      <c r="J35" s="6"/>
      <c r="K35" s="6"/>
      <c r="L35" s="23" t="s">
        <v>682</v>
      </c>
    </row>
    <row r="36" spans="1:12" x14ac:dyDescent="0.4">
      <c r="A36" s="37" t="s">
        <v>683</v>
      </c>
      <c r="B36" s="6"/>
      <c r="C36" s="6"/>
      <c r="D36" s="6"/>
      <c r="E36" s="6"/>
      <c r="F36" s="6"/>
      <c r="G36" s="6"/>
      <c r="H36" s="6"/>
      <c r="I36" s="6"/>
      <c r="J36" s="6"/>
      <c r="K36" s="6"/>
      <c r="L36" s="23" t="s">
        <v>684</v>
      </c>
    </row>
    <row r="37" spans="1:12" x14ac:dyDescent="0.4">
      <c r="A37" s="37" t="s">
        <v>685</v>
      </c>
      <c r="B37" s="6">
        <v>129856</v>
      </c>
      <c r="C37" s="6">
        <v>191656</v>
      </c>
      <c r="D37" s="6">
        <v>89560</v>
      </c>
      <c r="E37" s="6">
        <v>139824</v>
      </c>
      <c r="F37" s="6">
        <v>367072</v>
      </c>
      <c r="G37" s="6">
        <v>1028691</v>
      </c>
      <c r="H37" s="6">
        <v>1230398</v>
      </c>
      <c r="I37" s="6">
        <v>3729549</v>
      </c>
      <c r="J37" s="6">
        <v>3147759</v>
      </c>
      <c r="K37" s="6">
        <v>3066423</v>
      </c>
      <c r="L37" s="23" t="s">
        <v>686</v>
      </c>
    </row>
    <row r="38" spans="1:12" x14ac:dyDescent="0.4">
      <c r="A38" s="37" t="s">
        <v>422</v>
      </c>
      <c r="B38" s="6"/>
      <c r="C38" s="6"/>
      <c r="D38" s="6"/>
      <c r="E38" s="6"/>
      <c r="F38" s="6"/>
      <c r="G38" s="6"/>
      <c r="H38" s="6"/>
      <c r="I38" s="6"/>
      <c r="J38" s="6"/>
      <c r="K38" s="6"/>
      <c r="L38" s="23" t="s">
        <v>423</v>
      </c>
    </row>
    <row r="39" spans="1:12" x14ac:dyDescent="0.4">
      <c r="A39" s="37" t="s">
        <v>424</v>
      </c>
      <c r="B39" s="6">
        <v>14793186</v>
      </c>
      <c r="C39" s="6">
        <v>8048804</v>
      </c>
      <c r="D39" s="6">
        <v>2819944</v>
      </c>
      <c r="E39" s="6">
        <v>287812</v>
      </c>
      <c r="F39" s="6">
        <v>246837</v>
      </c>
      <c r="G39" s="6">
        <v>487164</v>
      </c>
      <c r="H39" s="6">
        <v>650256</v>
      </c>
      <c r="I39" s="6">
        <v>1583545</v>
      </c>
      <c r="J39" s="6">
        <v>1537179</v>
      </c>
      <c r="K39" s="6">
        <v>4839125</v>
      </c>
      <c r="L39" s="23" t="s">
        <v>425</v>
      </c>
    </row>
    <row r="40" spans="1:12" x14ac:dyDescent="0.4">
      <c r="A40" s="38"/>
      <c r="B40" s="12"/>
      <c r="C40" s="12"/>
      <c r="D40" s="12"/>
      <c r="E40" s="12"/>
      <c r="F40" s="12"/>
      <c r="G40" s="12"/>
      <c r="H40" s="12"/>
      <c r="I40" s="12"/>
      <c r="J40" s="12"/>
      <c r="K40" s="12"/>
      <c r="L40" s="28"/>
    </row>
    <row r="41" spans="1:12" x14ac:dyDescent="0.4">
      <c r="A41" s="37"/>
      <c r="B41" s="6"/>
      <c r="C41" s="6"/>
      <c r="D41" s="6"/>
      <c r="E41" s="6"/>
      <c r="F41" s="6"/>
      <c r="G41" s="6"/>
      <c r="H41" s="6"/>
      <c r="I41" s="6"/>
      <c r="J41" s="6"/>
      <c r="K41" s="6"/>
      <c r="L41" s="10" t="s">
        <v>62</v>
      </c>
    </row>
    <row r="42" spans="1:12" x14ac:dyDescent="0.4">
      <c r="A42" s="37"/>
      <c r="B42" s="6"/>
      <c r="C42" s="6"/>
      <c r="D42" s="6"/>
      <c r="E42" s="6"/>
      <c r="F42" s="6"/>
      <c r="G42" s="6"/>
      <c r="H42" s="6"/>
      <c r="I42" s="6"/>
      <c r="J42" s="6"/>
      <c r="K42" s="6"/>
      <c r="L42" s="10"/>
    </row>
    <row r="43" spans="1:12" x14ac:dyDescent="0.4">
      <c r="A43" s="37"/>
      <c r="B43" s="6"/>
      <c r="C43" s="6"/>
      <c r="D43" s="6"/>
      <c r="E43" s="6"/>
      <c r="F43" s="6"/>
      <c r="G43" s="6"/>
      <c r="H43" s="6"/>
      <c r="I43" s="6"/>
      <c r="J43" s="6"/>
      <c r="K43" s="6"/>
      <c r="L43" s="23"/>
    </row>
    <row r="45" spans="1:12" x14ac:dyDescent="0.4">
      <c r="A45" s="23" t="s">
        <v>426</v>
      </c>
    </row>
    <row r="46" spans="1:12" x14ac:dyDescent="0.4">
      <c r="A46" s="23" t="s">
        <v>427</v>
      </c>
    </row>
    <row r="47" spans="1:12" x14ac:dyDescent="0.4">
      <c r="A47" s="4" t="s">
        <v>69</v>
      </c>
    </row>
    <row r="48" spans="1:12" x14ac:dyDescent="0.4">
      <c r="B48" s="24"/>
      <c r="C48" s="24"/>
      <c r="D48" s="24"/>
      <c r="E48" s="24"/>
      <c r="F48" s="24"/>
      <c r="G48" s="24"/>
      <c r="H48" s="24"/>
      <c r="I48" s="24"/>
      <c r="J48" s="24"/>
      <c r="K48" s="24"/>
    </row>
    <row r="49" spans="1:12" x14ac:dyDescent="0.4">
      <c r="A49" s="70"/>
      <c r="B49" s="59">
        <v>2016</v>
      </c>
      <c r="C49" s="59">
        <v>2017</v>
      </c>
      <c r="D49" s="59">
        <v>2018</v>
      </c>
      <c r="E49" s="59">
        <v>2019</v>
      </c>
      <c r="F49" s="59">
        <v>2020</v>
      </c>
      <c r="G49" s="59">
        <v>2021</v>
      </c>
      <c r="H49" s="59" t="s">
        <v>654</v>
      </c>
      <c r="I49" s="59" t="s">
        <v>655</v>
      </c>
      <c r="J49" s="59" t="s">
        <v>712</v>
      </c>
      <c r="K49" s="59" t="s">
        <v>713</v>
      </c>
      <c r="L49" s="58"/>
    </row>
    <row r="50" spans="1:12" x14ac:dyDescent="0.4">
      <c r="A50" s="23"/>
      <c r="B50" s="24"/>
      <c r="C50" s="24"/>
      <c r="D50" s="24"/>
      <c r="E50" s="24"/>
      <c r="F50" s="24"/>
      <c r="G50" s="24"/>
      <c r="H50" s="24"/>
      <c r="I50" s="24"/>
      <c r="J50" s="24"/>
      <c r="K50" s="24"/>
    </row>
    <row r="51" spans="1:12" x14ac:dyDescent="0.4">
      <c r="A51" s="37" t="s">
        <v>428</v>
      </c>
      <c r="B51" s="6"/>
      <c r="C51" s="6"/>
      <c r="D51" s="6"/>
      <c r="E51" s="6"/>
      <c r="F51" s="6"/>
      <c r="G51" s="6"/>
      <c r="H51" s="6"/>
      <c r="I51" s="6"/>
      <c r="J51" s="6"/>
      <c r="K51" s="6"/>
      <c r="L51" s="23" t="s">
        <v>429</v>
      </c>
    </row>
    <row r="52" spans="1:12" x14ac:dyDescent="0.4">
      <c r="A52" s="37" t="s">
        <v>430</v>
      </c>
      <c r="B52" s="6"/>
      <c r="C52" s="6"/>
      <c r="D52" s="6"/>
      <c r="E52" s="6"/>
      <c r="F52" s="6"/>
      <c r="G52" s="6"/>
      <c r="H52" s="6"/>
      <c r="I52" s="6"/>
      <c r="J52" s="6"/>
      <c r="K52" s="6"/>
      <c r="L52" s="23" t="s">
        <v>431</v>
      </c>
    </row>
    <row r="53" spans="1:12" x14ac:dyDescent="0.4">
      <c r="A53" s="37" t="s">
        <v>432</v>
      </c>
      <c r="B53" s="6">
        <v>0</v>
      </c>
      <c r="C53" s="6">
        <v>0</v>
      </c>
      <c r="D53" s="6">
        <v>0</v>
      </c>
      <c r="E53" s="6">
        <v>0</v>
      </c>
      <c r="F53" s="6">
        <v>0</v>
      </c>
      <c r="G53" s="6">
        <v>0</v>
      </c>
      <c r="H53" s="6">
        <v>0</v>
      </c>
      <c r="I53" s="6">
        <v>68027</v>
      </c>
      <c r="J53" s="6">
        <v>0</v>
      </c>
      <c r="K53" s="6">
        <v>0</v>
      </c>
      <c r="L53" s="23" t="s">
        <v>433</v>
      </c>
    </row>
    <row r="54" spans="1:12" x14ac:dyDescent="0.4">
      <c r="A54" s="37" t="s">
        <v>428</v>
      </c>
      <c r="B54" s="6"/>
      <c r="C54" s="6"/>
      <c r="D54" s="6"/>
      <c r="E54" s="6"/>
      <c r="F54" s="6"/>
      <c r="G54" s="6"/>
      <c r="H54" s="6"/>
      <c r="I54" s="6"/>
      <c r="J54" s="6"/>
      <c r="K54" s="6"/>
      <c r="L54" s="23" t="s">
        <v>434</v>
      </c>
    </row>
    <row r="55" spans="1:12" x14ac:dyDescent="0.4">
      <c r="A55" s="37" t="s">
        <v>430</v>
      </c>
      <c r="B55" s="6"/>
      <c r="C55" s="6"/>
      <c r="D55" s="6"/>
      <c r="E55" s="6"/>
      <c r="F55" s="6"/>
      <c r="G55" s="6"/>
      <c r="H55" s="6"/>
      <c r="I55" s="6"/>
      <c r="J55" s="6"/>
      <c r="K55" s="6"/>
      <c r="L55" s="23" t="s">
        <v>431</v>
      </c>
    </row>
    <row r="56" spans="1:12" x14ac:dyDescent="0.4">
      <c r="A56" s="37" t="s">
        <v>435</v>
      </c>
      <c r="B56" s="6">
        <v>58214253</v>
      </c>
      <c r="C56" s="6">
        <v>134840549</v>
      </c>
      <c r="D56" s="6">
        <v>94055123</v>
      </c>
      <c r="E56" s="6">
        <v>311024064</v>
      </c>
      <c r="F56" s="6">
        <v>328456904</v>
      </c>
      <c r="G56" s="6">
        <v>102526961</v>
      </c>
      <c r="H56" s="6">
        <v>190239290</v>
      </c>
      <c r="I56" s="6">
        <v>436124843</v>
      </c>
      <c r="J56" s="6">
        <v>379655636</v>
      </c>
      <c r="K56" s="6">
        <v>154385802</v>
      </c>
      <c r="L56" s="23" t="s">
        <v>433</v>
      </c>
    </row>
    <row r="57" spans="1:12" x14ac:dyDescent="0.4">
      <c r="A57" s="37" t="s">
        <v>428</v>
      </c>
      <c r="B57" s="6"/>
      <c r="C57" s="6"/>
      <c r="D57" s="6"/>
      <c r="E57" s="6"/>
      <c r="F57" s="6"/>
      <c r="G57" s="6"/>
      <c r="H57" s="6"/>
      <c r="I57" s="6"/>
      <c r="J57" s="6"/>
      <c r="K57" s="6"/>
      <c r="L57" s="23" t="s">
        <v>436</v>
      </c>
    </row>
    <row r="58" spans="1:12" x14ac:dyDescent="0.4">
      <c r="A58" s="37" t="s">
        <v>430</v>
      </c>
      <c r="B58" s="6"/>
      <c r="C58" s="6"/>
      <c r="D58" s="6"/>
      <c r="E58" s="6"/>
      <c r="F58" s="6"/>
      <c r="G58" s="6"/>
      <c r="H58" s="6"/>
      <c r="I58" s="6"/>
      <c r="J58" s="6"/>
      <c r="K58" s="6"/>
      <c r="L58" s="23" t="s">
        <v>431</v>
      </c>
    </row>
    <row r="59" spans="1:12" x14ac:dyDescent="0.4">
      <c r="A59" s="37" t="s">
        <v>437</v>
      </c>
      <c r="B59" s="6">
        <v>2968940</v>
      </c>
      <c r="C59" s="6">
        <v>5177533</v>
      </c>
      <c r="D59" s="6">
        <v>5638839</v>
      </c>
      <c r="E59" s="6">
        <v>4651189</v>
      </c>
      <c r="F59" s="6">
        <v>6114705</v>
      </c>
      <c r="G59" s="6">
        <v>5829733</v>
      </c>
      <c r="H59" s="6">
        <v>6731226</v>
      </c>
      <c r="I59" s="6">
        <v>7131500</v>
      </c>
      <c r="J59" s="6">
        <v>7920702</v>
      </c>
      <c r="K59" s="6">
        <v>10759154</v>
      </c>
      <c r="L59" s="23" t="s">
        <v>433</v>
      </c>
    </row>
    <row r="60" spans="1:12" x14ac:dyDescent="0.4">
      <c r="A60" s="37" t="s">
        <v>428</v>
      </c>
      <c r="B60" s="6"/>
      <c r="C60" s="6"/>
      <c r="D60" s="6"/>
      <c r="E60" s="6"/>
      <c r="F60" s="6"/>
      <c r="G60" s="6"/>
      <c r="H60" s="6"/>
      <c r="I60" s="6"/>
      <c r="J60" s="6"/>
      <c r="K60" s="6"/>
      <c r="L60" s="23" t="s">
        <v>438</v>
      </c>
    </row>
    <row r="61" spans="1:12" x14ac:dyDescent="0.4">
      <c r="A61" s="37" t="s">
        <v>430</v>
      </c>
      <c r="B61" s="6"/>
      <c r="C61" s="6"/>
      <c r="D61" s="6"/>
      <c r="E61" s="6"/>
      <c r="F61" s="6"/>
      <c r="G61" s="6"/>
      <c r="H61" s="6"/>
      <c r="I61" s="6"/>
      <c r="J61" s="6"/>
      <c r="K61" s="6"/>
      <c r="L61" s="23" t="s">
        <v>431</v>
      </c>
    </row>
    <row r="62" spans="1:12" x14ac:dyDescent="0.4">
      <c r="A62" s="37" t="s">
        <v>439</v>
      </c>
      <c r="B62" s="6">
        <v>33083204</v>
      </c>
      <c r="C62" s="6">
        <v>32439958</v>
      </c>
      <c r="D62" s="6">
        <v>30770890</v>
      </c>
      <c r="E62" s="6">
        <v>37383404</v>
      </c>
      <c r="F62" s="6">
        <v>27501211</v>
      </c>
      <c r="G62" s="6">
        <v>33169420</v>
      </c>
      <c r="H62" s="6">
        <v>33851751</v>
      </c>
      <c r="I62" s="6">
        <v>42406375</v>
      </c>
      <c r="J62" s="6">
        <v>40505965</v>
      </c>
      <c r="K62" s="6">
        <v>41637430</v>
      </c>
      <c r="L62" s="23" t="s">
        <v>433</v>
      </c>
    </row>
    <row r="63" spans="1:12" x14ac:dyDescent="0.4">
      <c r="A63" s="37" t="s">
        <v>428</v>
      </c>
      <c r="B63" s="6"/>
      <c r="C63" s="6"/>
      <c r="D63" s="6"/>
      <c r="E63" s="6"/>
      <c r="F63" s="6"/>
      <c r="G63" s="6"/>
      <c r="H63" s="6"/>
      <c r="I63" s="6"/>
      <c r="J63" s="6"/>
      <c r="K63" s="6"/>
      <c r="L63" s="23" t="s">
        <v>440</v>
      </c>
    </row>
    <row r="64" spans="1:12" x14ac:dyDescent="0.4">
      <c r="A64" s="37" t="s">
        <v>441</v>
      </c>
      <c r="B64" s="6"/>
      <c r="C64" s="6"/>
      <c r="D64" s="6"/>
      <c r="E64" s="6"/>
      <c r="F64" s="6"/>
      <c r="G64" s="6"/>
      <c r="H64" s="6"/>
      <c r="I64" s="6"/>
      <c r="J64" s="6"/>
      <c r="K64" s="6"/>
      <c r="L64" s="23" t="s">
        <v>403</v>
      </c>
    </row>
    <row r="65" spans="1:12" x14ac:dyDescent="0.4">
      <c r="A65" s="37" t="s">
        <v>442</v>
      </c>
      <c r="B65" s="6">
        <v>0</v>
      </c>
      <c r="C65" s="6">
        <v>101990</v>
      </c>
      <c r="D65" s="6">
        <v>0</v>
      </c>
      <c r="E65" s="6">
        <v>0</v>
      </c>
      <c r="F65" s="6">
        <v>0</v>
      </c>
      <c r="G65" s="6">
        <v>195525</v>
      </c>
      <c r="H65" s="6">
        <v>1247115</v>
      </c>
      <c r="I65" s="6">
        <v>1662079</v>
      </c>
      <c r="J65" s="6">
        <v>0</v>
      </c>
      <c r="K65" s="6">
        <v>0</v>
      </c>
      <c r="L65" s="23" t="s">
        <v>433</v>
      </c>
    </row>
    <row r="66" spans="1:12" x14ac:dyDescent="0.4">
      <c r="A66" s="37" t="s">
        <v>428</v>
      </c>
      <c r="B66" s="6"/>
      <c r="C66" s="6"/>
      <c r="D66" s="6"/>
      <c r="E66" s="6"/>
      <c r="F66" s="6"/>
      <c r="G66" s="6"/>
      <c r="H66" s="6"/>
      <c r="I66" s="6"/>
      <c r="J66" s="6"/>
      <c r="K66" s="6"/>
      <c r="L66" s="23" t="s">
        <v>443</v>
      </c>
    </row>
    <row r="67" spans="1:12" x14ac:dyDescent="0.4">
      <c r="A67" s="37" t="s">
        <v>444</v>
      </c>
      <c r="B67" s="6"/>
      <c r="C67" s="6"/>
      <c r="D67" s="6"/>
      <c r="E67" s="6"/>
      <c r="F67" s="6"/>
      <c r="G67" s="6"/>
      <c r="H67" s="6"/>
      <c r="I67" s="6"/>
      <c r="J67" s="6"/>
      <c r="K67" s="6"/>
      <c r="L67" s="23" t="s">
        <v>421</v>
      </c>
    </row>
    <row r="68" spans="1:12" x14ac:dyDescent="0.4">
      <c r="A68" s="37" t="s">
        <v>445</v>
      </c>
      <c r="B68" s="6">
        <v>269168793</v>
      </c>
      <c r="C68" s="6">
        <v>266443710</v>
      </c>
      <c r="D68" s="6">
        <v>265853763</v>
      </c>
      <c r="E68" s="6">
        <v>299022039</v>
      </c>
      <c r="F68" s="6">
        <v>219588470</v>
      </c>
      <c r="G68" s="6">
        <v>375502685</v>
      </c>
      <c r="H68" s="6">
        <v>386982643</v>
      </c>
      <c r="I68" s="6">
        <v>469951274</v>
      </c>
      <c r="J68" s="6">
        <v>618490208</v>
      </c>
      <c r="K68" s="6">
        <v>583264023</v>
      </c>
      <c r="L68" s="23" t="s">
        <v>433</v>
      </c>
    </row>
    <row r="69" spans="1:12" x14ac:dyDescent="0.4">
      <c r="A69" s="37" t="s">
        <v>428</v>
      </c>
      <c r="B69" s="6"/>
      <c r="C69" s="6"/>
      <c r="D69" s="6"/>
      <c r="E69" s="6"/>
      <c r="F69" s="6"/>
      <c r="G69" s="6"/>
      <c r="H69" s="6"/>
      <c r="I69" s="6"/>
      <c r="J69" s="6"/>
      <c r="K69" s="6"/>
      <c r="L69" s="23" t="s">
        <v>446</v>
      </c>
    </row>
    <row r="70" spans="1:12" x14ac:dyDescent="0.4">
      <c r="A70" s="37" t="s">
        <v>444</v>
      </c>
      <c r="B70" s="6"/>
      <c r="C70" s="6"/>
      <c r="D70" s="6"/>
      <c r="E70" s="6"/>
      <c r="F70" s="6"/>
      <c r="G70" s="6"/>
      <c r="H70" s="6"/>
      <c r="I70" s="6"/>
      <c r="J70" s="6"/>
      <c r="K70" s="6"/>
      <c r="L70" s="23" t="s">
        <v>421</v>
      </c>
    </row>
    <row r="71" spans="1:12" x14ac:dyDescent="0.4">
      <c r="A71" s="37" t="s">
        <v>447</v>
      </c>
      <c r="B71" s="6">
        <v>0</v>
      </c>
      <c r="C71" s="6">
        <v>0</v>
      </c>
      <c r="D71" s="6">
        <v>12110</v>
      </c>
      <c r="E71" s="6">
        <v>129718</v>
      </c>
      <c r="F71" s="6">
        <v>62580</v>
      </c>
      <c r="G71" s="6">
        <v>233082</v>
      </c>
      <c r="H71" s="6">
        <v>0</v>
      </c>
      <c r="I71" s="6">
        <v>80844</v>
      </c>
      <c r="J71" s="6">
        <v>85467</v>
      </c>
      <c r="K71" s="6">
        <v>0</v>
      </c>
      <c r="L71" s="23" t="s">
        <v>433</v>
      </c>
    </row>
    <row r="72" spans="1:12" x14ac:dyDescent="0.4">
      <c r="A72" s="37" t="s">
        <v>448</v>
      </c>
      <c r="B72" s="6"/>
      <c r="C72" s="6"/>
      <c r="D72" s="6"/>
      <c r="E72" s="6"/>
      <c r="F72" s="6"/>
      <c r="G72" s="6"/>
      <c r="H72" s="6"/>
      <c r="I72" s="6"/>
      <c r="J72" s="6"/>
      <c r="K72" s="6"/>
      <c r="L72" s="23" t="s">
        <v>449</v>
      </c>
    </row>
    <row r="73" spans="1:12" x14ac:dyDescent="0.4">
      <c r="A73" s="37" t="s">
        <v>450</v>
      </c>
      <c r="B73" s="6">
        <v>334632</v>
      </c>
      <c r="C73" s="6">
        <v>3717173</v>
      </c>
      <c r="D73" s="6">
        <v>21628926</v>
      </c>
      <c r="E73" s="6">
        <v>2906942</v>
      </c>
      <c r="F73" s="6">
        <v>3153972</v>
      </c>
      <c r="G73" s="6">
        <v>86011</v>
      </c>
      <c r="H73" s="6">
        <v>25001</v>
      </c>
      <c r="I73" s="6">
        <v>0</v>
      </c>
      <c r="J73" s="6">
        <v>0</v>
      </c>
      <c r="K73" s="6">
        <v>24404</v>
      </c>
      <c r="L73" s="23" t="s">
        <v>451</v>
      </c>
    </row>
    <row r="74" spans="1:12" x14ac:dyDescent="0.4">
      <c r="A74" s="37" t="s">
        <v>452</v>
      </c>
      <c r="B74" s="6"/>
      <c r="C74" s="6"/>
      <c r="D74" s="6"/>
      <c r="E74" s="6"/>
      <c r="F74" s="6"/>
      <c r="G74" s="6"/>
      <c r="H74" s="6"/>
      <c r="I74" s="6"/>
      <c r="J74" s="6"/>
      <c r="K74" s="6"/>
      <c r="L74" s="23" t="s">
        <v>453</v>
      </c>
    </row>
    <row r="75" spans="1:12" x14ac:dyDescent="0.4">
      <c r="A75" s="37" t="s">
        <v>454</v>
      </c>
      <c r="B75" s="6">
        <v>5456705</v>
      </c>
      <c r="C75" s="6">
        <v>4132163</v>
      </c>
      <c r="D75" s="6">
        <v>6894879</v>
      </c>
      <c r="E75" s="6">
        <v>4683492</v>
      </c>
      <c r="F75" s="6">
        <v>3872215</v>
      </c>
      <c r="G75" s="6">
        <v>6565621</v>
      </c>
      <c r="H75" s="6">
        <v>8028314</v>
      </c>
      <c r="I75" s="6">
        <v>7880886</v>
      </c>
      <c r="J75" s="6">
        <v>8004596</v>
      </c>
      <c r="K75" s="6">
        <v>8033481</v>
      </c>
      <c r="L75" s="23" t="s">
        <v>455</v>
      </c>
    </row>
    <row r="76" spans="1:12" x14ac:dyDescent="0.4">
      <c r="A76" s="37" t="s">
        <v>456</v>
      </c>
      <c r="B76" s="6"/>
      <c r="C76" s="6"/>
      <c r="D76" s="6"/>
      <c r="E76" s="6"/>
      <c r="F76" s="6"/>
      <c r="G76" s="6"/>
      <c r="H76" s="6"/>
      <c r="I76" s="6"/>
      <c r="J76" s="6"/>
      <c r="K76" s="6"/>
      <c r="L76" s="23" t="s">
        <v>457</v>
      </c>
    </row>
    <row r="77" spans="1:12" x14ac:dyDescent="0.4">
      <c r="A77" s="37" t="s">
        <v>458</v>
      </c>
      <c r="B77" s="6">
        <v>164282436</v>
      </c>
      <c r="C77" s="6">
        <v>149347815</v>
      </c>
      <c r="D77" s="6">
        <v>233678187</v>
      </c>
      <c r="E77" s="6">
        <v>153821141</v>
      </c>
      <c r="F77" s="6">
        <v>89451487</v>
      </c>
      <c r="G77" s="6">
        <v>96007340</v>
      </c>
      <c r="H77" s="6">
        <v>107872066</v>
      </c>
      <c r="I77" s="6">
        <v>146473417</v>
      </c>
      <c r="J77" s="6">
        <v>121977667</v>
      </c>
      <c r="K77" s="6">
        <v>91790977</v>
      </c>
      <c r="L77" s="37" t="s">
        <v>459</v>
      </c>
    </row>
    <row r="78" spans="1:12" x14ac:dyDescent="0.4">
      <c r="A78" s="38"/>
      <c r="B78" s="12"/>
      <c r="C78" s="12"/>
      <c r="D78" s="12"/>
      <c r="E78" s="12"/>
      <c r="F78" s="12"/>
      <c r="G78" s="12"/>
      <c r="H78" s="12"/>
      <c r="I78" s="12"/>
      <c r="J78" s="12"/>
      <c r="K78" s="12"/>
      <c r="L78" s="38"/>
    </row>
    <row r="79" spans="1:12" x14ac:dyDescent="0.4">
      <c r="A79" s="37" t="s">
        <v>460</v>
      </c>
      <c r="B79" s="6"/>
      <c r="G79" s="37" t="s">
        <v>461</v>
      </c>
      <c r="H79" s="6"/>
      <c r="I79" s="6"/>
      <c r="J79" s="6"/>
      <c r="K79" s="6"/>
      <c r="L79" s="37"/>
    </row>
    <row r="81" spans="1:7" x14ac:dyDescent="0.4">
      <c r="A81" s="23" t="s">
        <v>31</v>
      </c>
      <c r="G81" s="23" t="s">
        <v>32</v>
      </c>
    </row>
    <row r="82" spans="1:7" x14ac:dyDescent="0.4">
      <c r="A82" s="23" t="s">
        <v>705</v>
      </c>
      <c r="G82" s="23" t="s">
        <v>33</v>
      </c>
    </row>
  </sheetData>
  <hyperlinks>
    <hyperlink ref="K3" location="'ÍNDICE-INDEX'!A1" display="ÍNDICE-INDEX" xr:uid="{144714B8-7B93-438B-98C5-4C4187B2FFF6}"/>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COMERCIO EXTERIOR 2025</vt:lpstr>
      <vt:lpstr>RESUMEN EJECUTIVO 2024</vt:lpstr>
      <vt:lpstr>INSTRUCCIONES-INSTRUCTIONS</vt:lpstr>
      <vt:lpstr>ÍNDICE-INDEX</vt:lpstr>
      <vt:lpstr>Tabla 1</vt:lpstr>
      <vt:lpstr>Tabla 2</vt:lpstr>
      <vt:lpstr>Tabla 3</vt:lpstr>
      <vt:lpstr>Tabla 4</vt:lpstr>
      <vt:lpstr>Tabla 5</vt:lpstr>
      <vt:lpstr>Tabla 6</vt:lpstr>
      <vt:lpstr>Tabla 7</vt:lpstr>
      <vt:lpstr>Tabla 8</vt:lpstr>
      <vt:lpstr>Tabla 9</vt:lpstr>
      <vt:lpstr>Tabla 10</vt:lpstr>
      <vt:lpstr>Tabla 11</vt:lpstr>
    </vt:vector>
  </TitlesOfParts>
  <Company>GOBIERNO DE PUERTO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JUNTA DE PLANIFICACION</dc:creator>
  <cp:lastModifiedBy>Maggie Perez Guzmán</cp:lastModifiedBy>
  <cp:lastPrinted>2019-10-30T19:07:53Z</cp:lastPrinted>
  <dcterms:created xsi:type="dcterms:W3CDTF">1999-02-05T19:22:01Z</dcterms:created>
  <dcterms:modified xsi:type="dcterms:W3CDTF">2025-12-01T17:44:36Z</dcterms:modified>
</cp:coreProperties>
</file>